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7"/>
  </bookViews>
  <sheets>
    <sheet name="封面" sheetId="1" r:id="rId1"/>
    <sheet name="收支1" sheetId="2" r:id="rId2"/>
    <sheet name="收入2" sheetId="3" r:id="rId3"/>
    <sheet name="支出3" sheetId="4" r:id="rId4"/>
    <sheet name="财政拨款收支总表4" sheetId="5" r:id="rId5"/>
    <sheet name="公共5" sheetId="6" r:id="rId6"/>
    <sheet name="公共6" sheetId="7" r:id="rId7"/>
    <sheet name="公共7（基本支出）" sheetId="8" r:id="rId8"/>
    <sheet name="基金8" sheetId="9" r:id="rId9"/>
    <sheet name="国有9" sheetId="10" r:id="rId10"/>
    <sheet name="专户10" sheetId="11" r:id="rId11"/>
    <sheet name="上年节余结转11" sheetId="12" r:id="rId12"/>
    <sheet name="三公两费12" sheetId="13" r:id="rId13"/>
    <sheet name="政府采购13" sheetId="14" r:id="rId14"/>
    <sheet name="项目14" sheetId="15" r:id="rId15"/>
    <sheet name="整体申报15" sheetId="16" r:id="rId16"/>
  </sheets>
  <definedNames>
    <definedName name="_xlnm.Print_Titles" localSheetId="6">'公共6'!$2:$5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<sst xmlns="http://schemas.openxmlformats.org/spreadsheetml/2006/main" count="827" uniqueCount="324">
  <si>
    <t xml:space="preserve">      2019年部门预算表（草案）</t>
  </si>
  <si>
    <t>单位名称：柳州市城中区城市管理行政执法局</t>
  </si>
  <si>
    <t>单位负责人：刘挺</t>
  </si>
  <si>
    <t>财务负责人：刘琳</t>
  </si>
  <si>
    <t>填表人：陈运亮</t>
  </si>
  <si>
    <t>电话号码：0772-2830695</t>
  </si>
  <si>
    <t>单位地址：东环大道马鹿山公园文化街5号楼</t>
  </si>
  <si>
    <t>预算01表</t>
  </si>
  <si>
    <t>2019  年  收  支  预  算  总  表</t>
  </si>
  <si>
    <t>单位：元</t>
  </si>
  <si>
    <t>收            入</t>
  </si>
  <si>
    <t>支                  出</t>
  </si>
  <si>
    <t>项                    目</t>
  </si>
  <si>
    <t>2019年预算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</si>
  <si>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</si>
  <si>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</si>
  <si>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</si>
  <si>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</si>
  <si>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</si>
  <si>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</si>
  <si>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</si>
  <si>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</si>
  <si>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</si>
  <si>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</si>
  <si>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>二、政府性基金收入</t>
  </si>
  <si>
    <t>四、公共安全支出</t>
  </si>
  <si>
    <t xml:space="preserve">    3.对个人和家庭的补助</t>
  </si>
  <si>
    <t>三、国有资本经营收入</t>
  </si>
  <si>
    <t>五、教育支出</t>
  </si>
  <si>
    <t>二、项目支出</t>
  </si>
  <si>
    <t>四、纳入财政专户管理的收入安排的资金</t>
  </si>
  <si>
    <t>六、科学技术支出</t>
  </si>
  <si>
    <t xml:space="preserve">   1.教育收费收入</t>
  </si>
  <si>
    <t>七、文化体育与传媒支出</t>
  </si>
  <si>
    <t xml:space="preserve">   2.其他收入</t>
  </si>
  <si>
    <t>八、社会保障和就业支出</t>
  </si>
  <si>
    <t>九、医疗卫生与计划生育支出</t>
  </si>
  <si>
    <t xml:space="preserve">    4.债务利息及费用支出</t>
  </si>
  <si>
    <t>十、节能环保支出</t>
  </si>
  <si>
    <t xml:space="preserve">    5.资本性支出（基本建设）</t>
  </si>
  <si>
    <t>十一、城乡社区支出</t>
  </si>
  <si>
    <t xml:space="preserve">    6.资本性支出</t>
  </si>
  <si>
    <t>十二、农林水支出</t>
  </si>
  <si>
    <t xml:space="preserve">    7.对企业补助（基本建设）</t>
  </si>
  <si>
    <t>十三、交通运输支出</t>
  </si>
  <si>
    <t xml:space="preserve">    8.对企业补助</t>
  </si>
  <si>
    <t>十四、资源勘探信息等支出</t>
  </si>
  <si>
    <t xml:space="preserve">    9.对社会保障基金补助</t>
  </si>
  <si>
    <t>十五、商业服务业等支出</t>
  </si>
  <si>
    <t xml:space="preserve">    10.其他支出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</si>
  <si>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</si>
  <si>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</si>
  <si>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</si>
  <si>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</si>
  <si>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</si>
  <si>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</si>
  <si>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</si>
  <si>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</si>
  <si>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</si>
  <si>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</si>
  <si>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</si>
  <si>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</si>
  <si>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合  计</t>
  </si>
  <si>
    <t>本  年  支  出  合  计</t>
  </si>
  <si>
    <t>五、上年结余(结转)收入</t>
  </si>
  <si>
    <t>二十七、上年结余（结转）支出</t>
  </si>
  <si>
    <t>三、上年结余（结转）支出</t>
  </si>
  <si>
    <t xml:space="preserve">    一般公共预算结余(结转)</t>
  </si>
  <si>
    <t xml:space="preserve">    政府性基金收入结余(结转)</t>
  </si>
  <si>
    <t xml:space="preserve">    其他结转</t>
  </si>
  <si>
    <t xml:space="preserve">    </t>
  </si>
  <si>
    <t>收      入      总      计</t>
  </si>
  <si>
    <t>支　　　出　　　总　　　计</t>
  </si>
  <si>
    <t>预算02表</t>
  </si>
  <si>
    <t>2019年收入预算总表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</si>
  <si>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</si>
  <si>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</si>
  <si>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</si>
  <si>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</si>
  <si>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</si>
  <si>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</si>
  <si>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</si>
  <si>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</si>
  <si>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</si>
  <si>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</si>
  <si>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</si>
  <si>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</si>
  <si>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</si>
  <si>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</si>
  <si>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</si>
  <si>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</si>
  <si>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</si>
  <si>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</si>
  <si>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</si>
  <si>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一般公共预算结余（结转）</t>
  </si>
  <si>
    <t>政府性基金收入节余（结转）</t>
  </si>
  <si>
    <t>其他结转</t>
  </si>
  <si>
    <t>**</t>
  </si>
  <si>
    <t>302</t>
  </si>
  <si>
    <t>经济建设-事业单位</t>
  </si>
  <si>
    <t xml:space="preserve">  302002</t>
  </si>
  <si>
    <t xml:space="preserve">  柳州市城中区城市管理行政执法局</t>
  </si>
  <si>
    <t>208</t>
  </si>
  <si>
    <t>05</t>
  </si>
  <si>
    <t>01</t>
  </si>
  <si>
    <t xml:space="preserve">          </t>
  </si>
  <si>
    <t xml:space="preserve">    归口管理的行政单位离退休</t>
  </si>
  <si>
    <t xml:space="preserve">    机关事业单位基本养老保险缴费支出</t>
  </si>
  <si>
    <t>212</t>
  </si>
  <si>
    <t>04</t>
  </si>
  <si>
    <t xml:space="preserve">    城管执法</t>
  </si>
  <si>
    <t>221</t>
  </si>
  <si>
    <t>02</t>
  </si>
  <si>
    <t xml:space="preserve">    住房公积金</t>
  </si>
  <si>
    <t xml:space="preserve">                                </t>
  </si>
  <si>
    <t>预算03表</t>
  </si>
  <si>
    <t>2019年支出预算总表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</si>
  <si>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</si>
  <si>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</si>
  <si>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</si>
  <si>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</si>
  <si>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</si>
  <si>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</si>
  <si>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</si>
  <si>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</si>
  <si>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</si>
  <si>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</si>
  <si>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</si>
  <si>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</si>
  <si>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</si>
  <si>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柳州市城中区城市管理行政执法局</t>
  </si>
  <si>
    <t xml:space="preserve">  归口管理的行政单位离退休</t>
  </si>
  <si>
    <t xml:space="preserve">  机关事业单位基本养老保险缴费支出</t>
  </si>
  <si>
    <t xml:space="preserve">  城管执法</t>
  </si>
  <si>
    <t xml:space="preserve">  住房公积金</t>
  </si>
  <si>
    <t>预算04表</t>
  </si>
  <si>
    <t>收入数</t>
  </si>
  <si>
    <t>项目（按支出功能科目分类）</t>
  </si>
  <si>
    <t>一般公共预算拨款</t>
  </si>
  <si>
    <t>四、上年结余(结转)收入</t>
  </si>
  <si>
    <t>预算05表</t>
  </si>
  <si>
    <t>2019年一般公共预算资金支出预算表</t>
  </si>
  <si>
    <t>单位名称（功能分类科目名称）</t>
  </si>
  <si>
    <t>对企事业单位的补贴</t>
  </si>
  <si>
    <t>转移性支出</t>
  </si>
  <si>
    <t>债务利息支出</t>
  </si>
  <si>
    <t>基本建设支出</t>
  </si>
  <si>
    <t>其他资本性支出</t>
  </si>
  <si>
    <t>预算06表</t>
  </si>
  <si>
    <t>单位名称</t>
  </si>
  <si>
    <t>科目名称</t>
  </si>
  <si>
    <t>部门专项办公经费</t>
  </si>
  <si>
    <t xml:space="preserve">    302002</t>
  </si>
  <si>
    <t xml:space="preserve">  部门专项办公经费</t>
  </si>
  <si>
    <t>车辆经费</t>
  </si>
  <si>
    <t xml:space="preserve">  车辆经费</t>
  </si>
  <si>
    <t>定额公用经费</t>
  </si>
  <si>
    <t xml:space="preserve">  定额公用经费</t>
  </si>
  <si>
    <t>工会经费</t>
  </si>
  <si>
    <t xml:space="preserve">  工会经费</t>
  </si>
  <si>
    <t>工伤保险</t>
  </si>
  <si>
    <t xml:space="preserve">  工伤保险</t>
  </si>
  <si>
    <t>工资性支出（财政统发）</t>
  </si>
  <si>
    <t xml:space="preserve">  工资性支出（财政统发）</t>
  </si>
  <si>
    <t>工资性支出（非财政统发）</t>
  </si>
  <si>
    <t xml:space="preserve">  工资性支出（非财政统发）</t>
  </si>
  <si>
    <t>伙食补助</t>
  </si>
  <si>
    <t xml:space="preserve">  伙食补助</t>
  </si>
  <si>
    <t>奖励金</t>
  </si>
  <si>
    <t xml:space="preserve">  奖励金</t>
  </si>
  <si>
    <t>离退休公用经费</t>
  </si>
  <si>
    <t xml:space="preserve">  离退休公用经费</t>
  </si>
  <si>
    <t>离退休物业补贴</t>
  </si>
  <si>
    <t xml:space="preserve">  离退休物业补贴</t>
  </si>
  <si>
    <t>离退休支出（非财政统发）</t>
  </si>
  <si>
    <t xml:space="preserve">  离退休支出（非财政统发）</t>
  </si>
  <si>
    <t>生育保险</t>
  </si>
  <si>
    <t xml:space="preserve">  生育保险</t>
  </si>
  <si>
    <t>失业保险</t>
  </si>
  <si>
    <t xml:space="preserve">  失业保险</t>
  </si>
  <si>
    <t>通信补贴</t>
  </si>
  <si>
    <t xml:space="preserve">  通信补贴</t>
  </si>
  <si>
    <t>养老保险</t>
  </si>
  <si>
    <t xml:space="preserve">  养老保险</t>
  </si>
  <si>
    <t>一般项目支出</t>
  </si>
  <si>
    <t xml:space="preserve">  一般项目支出</t>
  </si>
  <si>
    <t>医疗保险</t>
  </si>
  <si>
    <t xml:space="preserve">  医疗保险</t>
  </si>
  <si>
    <t>在职物业补贴</t>
  </si>
  <si>
    <t xml:space="preserve">  在职物业补贴</t>
  </si>
  <si>
    <t>职工福利费</t>
  </si>
  <si>
    <t xml:space="preserve">  职工福利费</t>
  </si>
  <si>
    <t>住房公积金（在职）</t>
  </si>
  <si>
    <t xml:space="preserve">  住房公积金（在职）</t>
  </si>
  <si>
    <t>一般公共预算基本支出表（按经济科目分类）</t>
  </si>
  <si>
    <t>部门（科目）编码</t>
  </si>
  <si>
    <t>部门（科目）名称</t>
  </si>
  <si>
    <t>人员经费</t>
  </si>
  <si>
    <t>公用经费</t>
  </si>
  <si>
    <t>汇总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</si>
  <si>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</si>
  <si>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</si>
  <si>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</si>
  <si>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</si>
  <si>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</si>
  <si>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</si>
  <si>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</si>
  <si>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</si>
  <si>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</si>
  <si>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</si>
  <si>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</si>
  <si>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</si>
  <si>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</si>
  <si>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</si>
  <si>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</si>
  <si>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</si>
  <si>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</si>
  <si>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</si>
  <si>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</si>
  <si>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</si>
  <si>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</si>
  <si>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</si>
  <si>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</si>
  <si>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</si>
  <si>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</si>
  <si>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</si>
  <si>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</si>
  <si>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</si>
  <si>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</si>
  <si>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</si>
  <si>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</si>
  <si>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</si>
  <si>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</si>
  <si>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</si>
  <si>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</si>
  <si>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</si>
  <si>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</si>
  <si>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</si>
  <si>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</si>
  <si>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</si>
  <si>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</si>
  <si>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</si>
  <si>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</si>
  <si>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</si>
  <si>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福利费</t>
  </si>
  <si>
    <t>公务用车运行维护费</t>
  </si>
  <si>
    <t>30239</t>
  </si>
  <si>
    <t>其他交通费用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</si>
  <si>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</si>
  <si>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</si>
  <si>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</si>
  <si>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</si>
  <si>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</si>
  <si>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</si>
  <si>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</si>
  <si>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30306</t>
  </si>
  <si>
    <t>医疗费补助</t>
  </si>
  <si>
    <t>预算08表</t>
  </si>
  <si>
    <t>2019年政府性基金收入支出预算表</t>
  </si>
  <si>
    <t>单位名称(功能分类科目名称）</t>
  </si>
  <si>
    <t>政府性基金收入安排的资金</t>
  </si>
  <si>
    <t>预算09表</t>
  </si>
  <si>
    <t>2019年国有资本经营收入支出预算表</t>
  </si>
  <si>
    <t>国有资本经营收入安排的资金</t>
  </si>
  <si>
    <t>预算10表</t>
  </si>
  <si>
    <t>2019年纳入财政专户管理的收入支出预算表</t>
  </si>
  <si>
    <t>预算11表</t>
  </si>
  <si>
    <t>上年节余（结转）收入支出预算表</t>
  </si>
  <si>
    <t>上年节余（结转）收入安排的资金</t>
  </si>
  <si>
    <t>预算12表</t>
  </si>
  <si>
    <t>一般公共算拨款“三公”经费、会议费和培训费支出预算表</t>
  </si>
  <si>
    <t>项                           目</t>
  </si>
  <si>
    <t>2018年预算</t>
  </si>
  <si>
    <t>增减比例</t>
  </si>
  <si>
    <t>合             计</t>
  </si>
  <si>
    <t>一、因公出国（境）费</t>
  </si>
  <si>
    <t>二、公务接待费</t>
  </si>
  <si>
    <t>三、公务用车费</t>
  </si>
  <si>
    <t>-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</si>
  <si>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</si>
  <si>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</si>
  <si>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</si>
  <si>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</si>
  <si>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</si>
  <si>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政府采购预算明细表</t>
  </si>
  <si>
    <t>采购单位</t>
  </si>
  <si>
    <t>采购目录</t>
  </si>
  <si>
    <t>采购数量</t>
  </si>
  <si>
    <t>采购单价</t>
  </si>
  <si>
    <t>采购资金来源</t>
  </si>
  <si>
    <t>注：我部门2019年未安排政府采购预算</t>
  </si>
  <si>
    <t>预算14表</t>
  </si>
  <si>
    <t>项目支出预算表</t>
  </si>
  <si>
    <t>单位代码          (功能分类科目名称)</t>
  </si>
  <si>
    <t>项目单位</t>
  </si>
  <si>
    <t>302002</t>
  </si>
  <si>
    <t>柳州市城中区部门（单位）整体支出绩效目标申报表</t>
  </si>
  <si>
    <t>（2019年度）</t>
  </si>
  <si>
    <t>部门(单位)名称(盖章)：柳州市城中区城市管理行政执法局</t>
  </si>
  <si>
    <t>部门（单位）名称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</si>
  <si>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</si>
  <si>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</si>
  <si>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</si>
  <si>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</si>
  <si>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</si>
  <si>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</si>
  <si>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部门（单位）职能概述（逐条填写，每条控制在150字内）</t>
  </si>
  <si>
    <t xml:space="preserve">1.行使市容环境卫生管理方面的法律、法规、规章规定的行政处罚权，强制拆除不符合城市容貌标准、环境卫生标准的建筑物、构筑物或者设施。
2.行使城市规划管理方面法律、法规、规章规定的对未经规划部门审批的建筑物、构筑物或者其他设施以及不按批准的规划许可建设的建筑物、构筑物的行为，对违反城市规划编制单位资质管理规定的行为的行政处罚权。
3.行使城市绿化管理方面法律、法规、规章规定的行政处罚权。
4.行使城市市政公用管理方面法律、法规、规章规定的对侵占道路、燃气及供水公用设施、违反施工现场围栏管理的行为的行政处罚权。
5.行使环境保护方面法律、法规、规章规定的对焚烧有毒有害、产生烟尘物质及未采取措施存放煤炭等物料的行为的行政处罚权。
6.行使工商行政管理方面法律、法规、规章规定的对商品交易市场、居民小区及店面以外无照从事经营活动的行为的行政处罚权。
7.履行和协调市人民政府依法赋予的其他职责。
</t>
  </si>
  <si>
    <t>部门（单位）整体支出年度绩效目标（逐条填写，与部门、单位职能对应）</t>
  </si>
  <si>
    <t>1、城市管理提高工作效率，实行依法行政，强化服务意识等方面的效果。2、数字城管平台与人员路面巡查有机结合，力争市容达到了无缝监控目标。3、“两违”拆除违法建设面积50万平方米。</t>
  </si>
  <si>
    <t>年度绩效指标</t>
  </si>
  <si>
    <t>一级指标</t>
  </si>
  <si>
    <t>二级指标</t>
  </si>
  <si>
    <t>三级指标</t>
  </si>
  <si>
    <t>指标值</t>
  </si>
  <si>
    <t>效益指标</t>
  </si>
  <si>
    <t>社会效益指标</t>
  </si>
  <si>
    <t>履职指标</t>
  </si>
  <si>
    <t>30</t>
  </si>
  <si>
    <t>56762515.08</t>
  </si>
  <si>
    <t>0</t>
  </si>
  <si>
    <t>城市管理提高工作效率，实行依法行政，强化服务意识等是否到位，“两违”拆除违法建设面积平方米是否完成任务。</t>
  </si>
  <si>
    <t>达到目标值得30分，否则在管理内容内没有及时处理到位每一项扣0.25-1分，严重不处理到位或面积平方米不完成任务扣5分。</t>
  </si>
  <si>
    <t>说明：检索数据后，导出电子表格，在电子表格中录入职能和年度目标，再打印。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</si>
</sst>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,##0.0_ "/>
    <numFmt numFmtId="182" formatCode="00"/>
    <numFmt numFmtId="183" formatCode=";;"/>
    <numFmt numFmtId="184" formatCode="* #,##0.00;* \-#,##0.00;* &quot;&quot;??;@"/>
    <numFmt numFmtId="185" formatCode="#\ ?/?"/>
  </numFmts>
  <fonts count="33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5"/>
      <name val="SimSun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4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2" borderId="0" applyNumberFormat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9" fillId="5" borderId="1" applyNumberFormat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8" fillId="8" borderId="0" applyNumberFormat="0" applyBorder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0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3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21" fillId="0" borderId="3" applyNumberFormat="0" applyFill="0" applyAlignment="0" applyProtection="0"/>
    <xf numFmtId="0" fontId="18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1" fillId="16" borderId="4" applyNumberFormat="0" applyAlignment="0" applyProtection="0"/>
    <xf numFmtId="0" fontId="18" fillId="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9" fillId="0" borderId="5" applyNumberFormat="0" applyFill="0" applyAlignment="0" applyProtection="0"/>
    <xf numFmtId="0" fontId="28" fillId="0" borderId="6" applyNumberFormat="0" applyFill="0" applyAlignment="0" applyProtection="0"/>
    <xf numFmtId="0" fontId="26" fillId="6" borderId="0" applyNumberFormat="0" applyBorder="0" applyAlignment="0" applyProtection="0"/>
    <xf numFmtId="0" fontId="30" fillId="0" borderId="7" applyNumberFormat="0" applyFill="0" applyAlignment="0" applyProtection="0"/>
    <xf numFmtId="0" fontId="32" fillId="16" borderId="1" applyNumberFormat="0" applyAlignment="0" applyProtection="0"/>
    <xf numFmtId="0" fontId="24" fillId="19" borderId="8" applyNumberFormat="0" applyAlignment="0" applyProtection="0"/>
    <xf numFmtId="0" fontId="25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2" fontId="7" fillId="0" borderId="0" xfId="0" applyNumberFormat="1" applyFont="1" applyFill="1" applyAlignment="1" applyProtection="1">
      <alignment horizontal="centerContinuous" vertical="center"/>
      <protection/>
    </xf>
    <xf numFmtId="182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183" fontId="6" fillId="0" borderId="17" xfId="0" applyNumberFormat="1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centerContinuous" vertical="center"/>
    </xf>
    <xf numFmtId="184" fontId="7" fillId="0" borderId="0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1" fontId="6" fillId="0" borderId="11" xfId="0" applyNumberFormat="1" applyFont="1" applyFill="1" applyBorder="1" applyAlignment="1">
      <alignment horizontal="centerContinuous" vertical="center"/>
    </xf>
    <xf numFmtId="41" fontId="6" fillId="0" borderId="16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10" fillId="24" borderId="0" xfId="0" applyFont="1" applyFill="1" applyAlignment="1">
      <alignment vertical="center"/>
    </xf>
    <xf numFmtId="0" fontId="11" fillId="24" borderId="0" xfId="0" applyFont="1" applyFill="1" applyBorder="1" applyAlignment="1">
      <alignment vertical="center" wrapText="1"/>
    </xf>
    <xf numFmtId="0" fontId="11" fillId="24" borderId="0" xfId="0" applyFont="1" applyFill="1" applyBorder="1" applyAlignment="1">
      <alignment horizontal="right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vertical="center" wrapText="1"/>
    </xf>
    <xf numFmtId="0" fontId="11" fillId="24" borderId="11" xfId="0" applyFont="1" applyFill="1" applyBorder="1" applyAlignment="1">
      <alignment horizontal="left" vertical="center" wrapText="1"/>
    </xf>
    <xf numFmtId="4" fontId="11" fillId="24" borderId="11" xfId="0" applyNumberFormat="1" applyFont="1" applyFill="1" applyBorder="1" applyAlignment="1">
      <alignment horizontal="right" vertical="center" wrapText="1"/>
    </xf>
    <xf numFmtId="0" fontId="11" fillId="24" borderId="11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vertical="center"/>
    </xf>
    <xf numFmtId="0" fontId="10" fillId="24" borderId="11" xfId="0" applyFont="1" applyFill="1" applyBorder="1" applyAlignment="1">
      <alignment vertical="center"/>
    </xf>
    <xf numFmtId="4" fontId="11" fillId="24" borderId="1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vertical="center"/>
    </xf>
    <xf numFmtId="41" fontId="6" fillId="0" borderId="11" xfId="0" applyNumberFormat="1" applyFont="1" applyFill="1" applyBorder="1" applyAlignment="1" applyProtection="1">
      <alignment horizontal="center" vertical="center"/>
      <protection/>
    </xf>
    <xf numFmtId="41" fontId="6" fillId="0" borderId="11" xfId="0" applyNumberFormat="1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 applyProtection="1">
      <alignment horizontal="center" vertical="center"/>
      <protection/>
    </xf>
    <xf numFmtId="183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183" fontId="6" fillId="0" borderId="11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/>
    </xf>
    <xf numFmtId="0" fontId="8" fillId="0" borderId="0" xfId="0" applyNumberFormat="1" applyFont="1" applyFill="1" applyAlignment="1">
      <alignment vertical="center"/>
    </xf>
    <xf numFmtId="185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85" fontId="0" fillId="0" borderId="0" xfId="0" applyNumberFormat="1" applyFill="1" applyAlignment="1">
      <alignment horizontal="center"/>
    </xf>
    <xf numFmtId="185" fontId="0" fillId="0" borderId="0" xfId="0" applyNumberFormat="1" applyAlignment="1">
      <alignment horizontal="center"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1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" fontId="6" fillId="0" borderId="11" xfId="0" applyNumberFormat="1" applyFon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4" fontId="6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>
      <alignment horizontal="right" vertical="center" wrapText="1"/>
    </xf>
    <xf numFmtId="4" fontId="6" fillId="0" borderId="17" xfId="0" applyNumberFormat="1" applyFont="1" applyFill="1" applyBorder="1" applyAlignment="1" applyProtection="1">
      <alignment vertical="center"/>
      <protection/>
    </xf>
    <xf numFmtId="4" fontId="6" fillId="0" borderId="11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3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>
      <alignment horizontal="centerContinuous" vertical="center"/>
    </xf>
    <xf numFmtId="0" fontId="6" fillId="0" borderId="17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18" xfId="0" applyFont="1" applyFill="1" applyBorder="1" applyAlignment="1">
      <alignment vertical="center"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0" fontId="0" fillId="0" borderId="17" xfId="0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17" xfId="0" applyNumberFormat="1" applyFont="1" applyFill="1" applyBorder="1" applyAlignment="1" applyProtection="1">
      <alignment vertical="center"/>
      <protection/>
    </xf>
    <xf numFmtId="4" fontId="6" fillId="24" borderId="20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/>
    </xf>
    <xf numFmtId="4" fontId="14" fillId="0" borderId="17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6" fillId="0" borderId="11" xfId="0" applyFont="1" applyBorder="1" applyAlignment="1">
      <alignment/>
    </xf>
    <xf numFmtId="4" fontId="6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right"/>
      <protection/>
    </xf>
    <xf numFmtId="0" fontId="16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T16" sqref="T16"/>
    </sheetView>
  </sheetViews>
  <sheetFormatPr defaultColWidth="9.16015625" defaultRowHeight="12.75" customHeight="1"/>
  <sheetData>
    <row r="1" ht="12.75" customHeight="1">
      <c r="A1" s="230"/>
    </row>
    <row r="5" ht="138" customHeight="1">
      <c r="A5" s="231" t="s">
        <v>0</v>
      </c>
    </row>
    <row r="11" ht="24" customHeight="1">
      <c r="F11" s="232" t="s">
        <v>1</v>
      </c>
    </row>
    <row r="12" ht="24" customHeight="1">
      <c r="F12" s="232" t="s">
        <v>2</v>
      </c>
    </row>
    <row r="13" ht="24" customHeight="1">
      <c r="F13" s="232" t="s">
        <v>3</v>
      </c>
    </row>
    <row r="14" ht="24" customHeight="1">
      <c r="F14" s="232" t="s">
        <v>4</v>
      </c>
    </row>
    <row r="15" ht="24" customHeight="1">
      <c r="F15" s="232" t="s">
        <v>5</v>
      </c>
    </row>
    <row r="16" ht="24" customHeight="1">
      <c r="F16" s="232" t="s">
        <v>6</v>
      </c>
    </row>
    <row r="17" ht="24" customHeight="1"/>
  </sheetData>
  <sheetProtection/>
  <printOptions/>
  <pageMargins left="0.7493055555555556" right="0.7493055555555556" top="0.9993055555555556" bottom="0.9993055555555556" header="0.49930555555555556" footer="0.49930555555555556"/>
  <pageSetup fitToHeight="1" fitToWidth="1" orientation="landscape" paperSize="9" scale="9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4"/>
      <c r="B1" s="94"/>
      <c r="C1" s="94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4"/>
      <c r="S1" s="94"/>
      <c r="T1" s="110" t="s">
        <v>261</v>
      </c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</row>
    <row r="2" spans="1:245" ht="19.5" customHeight="1">
      <c r="A2" s="97" t="s">
        <v>262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</row>
    <row r="3" spans="1:245" ht="18" customHeight="1">
      <c r="A3" s="99"/>
      <c r="B3" s="99"/>
      <c r="C3" s="99"/>
      <c r="D3" s="10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94"/>
      <c r="S3" s="94"/>
      <c r="T3" s="111" t="s">
        <v>9</v>
      </c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</row>
    <row r="4" spans="1:245" ht="18" customHeight="1">
      <c r="A4" s="48" t="s">
        <v>75</v>
      </c>
      <c r="B4" s="48"/>
      <c r="C4" s="70"/>
      <c r="D4" s="55" t="s">
        <v>76</v>
      </c>
      <c r="E4" s="51" t="s">
        <v>259</v>
      </c>
      <c r="F4" s="53" t="s">
        <v>263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</row>
    <row r="5" spans="1:245" ht="15.75" customHeight="1">
      <c r="A5" s="54" t="s">
        <v>79</v>
      </c>
      <c r="B5" s="54" t="s">
        <v>80</v>
      </c>
      <c r="C5" s="55" t="s">
        <v>81</v>
      </c>
      <c r="D5" s="102"/>
      <c r="E5" s="51"/>
      <c r="F5" s="55" t="s">
        <v>88</v>
      </c>
      <c r="G5" s="103" t="s">
        <v>118</v>
      </c>
      <c r="H5" s="104"/>
      <c r="I5" s="104"/>
      <c r="J5" s="104"/>
      <c r="K5" s="108" t="s">
        <v>119</v>
      </c>
      <c r="L5" s="108"/>
      <c r="M5" s="108"/>
      <c r="N5" s="108"/>
      <c r="O5" s="108"/>
      <c r="P5" s="108"/>
      <c r="Q5" s="108"/>
      <c r="R5" s="108"/>
      <c r="S5" s="108"/>
      <c r="T5" s="108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</row>
    <row r="6" spans="1:245" ht="43.5" customHeight="1">
      <c r="A6" s="57"/>
      <c r="B6" s="57"/>
      <c r="C6" s="60"/>
      <c r="D6" s="105"/>
      <c r="E6" s="59"/>
      <c r="F6" s="60"/>
      <c r="G6" s="52" t="s">
        <v>91</v>
      </c>
      <c r="H6" s="106" t="s">
        <v>120</v>
      </c>
      <c r="I6" s="106" t="s">
        <v>121</v>
      </c>
      <c r="J6" s="106" t="s">
        <v>122</v>
      </c>
      <c r="K6" s="63" t="s">
        <v>91</v>
      </c>
      <c r="L6" s="63" t="s">
        <v>120</v>
      </c>
      <c r="M6" s="63" t="s">
        <v>121</v>
      </c>
      <c r="N6" s="63" t="s">
        <v>122</v>
      </c>
      <c r="O6" s="109" t="s">
        <v>143</v>
      </c>
      <c r="P6" s="109" t="s">
        <v>144</v>
      </c>
      <c r="Q6" s="109" t="s">
        <v>145</v>
      </c>
      <c r="R6" s="109" t="s">
        <v>146</v>
      </c>
      <c r="S6" s="59" t="s">
        <v>147</v>
      </c>
      <c r="T6" s="59" t="s">
        <v>129</v>
      </c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</row>
    <row r="7" spans="1:245" ht="19.5" customHeight="1">
      <c r="A7" s="57" t="s">
        <v>97</v>
      </c>
      <c r="B7" s="57" t="s">
        <v>97</v>
      </c>
      <c r="C7" s="57" t="s">
        <v>97</v>
      </c>
      <c r="D7" s="57" t="s">
        <v>97</v>
      </c>
      <c r="E7" s="57" t="s">
        <v>97</v>
      </c>
      <c r="F7" s="57">
        <v>1</v>
      </c>
      <c r="G7" s="57">
        <f aca="true" t="shared" si="0" ref="G7:T7">F7+1</f>
        <v>2</v>
      </c>
      <c r="H7" s="57">
        <f t="shared" si="0"/>
        <v>3</v>
      </c>
      <c r="I7" s="57">
        <f t="shared" si="0"/>
        <v>4</v>
      </c>
      <c r="J7" s="57">
        <f t="shared" si="0"/>
        <v>5</v>
      </c>
      <c r="K7" s="57">
        <f t="shared" si="0"/>
        <v>6</v>
      </c>
      <c r="L7" s="57">
        <f t="shared" si="0"/>
        <v>7</v>
      </c>
      <c r="M7" s="57">
        <f t="shared" si="0"/>
        <v>8</v>
      </c>
      <c r="N7" s="57">
        <f t="shared" si="0"/>
        <v>9</v>
      </c>
      <c r="O7" s="57">
        <f t="shared" si="0"/>
        <v>10</v>
      </c>
      <c r="P7" s="57">
        <f t="shared" si="0"/>
        <v>11</v>
      </c>
      <c r="Q7" s="57">
        <f t="shared" si="0"/>
        <v>12</v>
      </c>
      <c r="R7" s="57">
        <f t="shared" si="0"/>
        <v>13</v>
      </c>
      <c r="S7" s="57">
        <f t="shared" si="0"/>
        <v>14</v>
      </c>
      <c r="T7" s="57">
        <f t="shared" si="0"/>
        <v>15</v>
      </c>
      <c r="U7" s="112"/>
      <c r="V7" s="113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</row>
    <row r="8" spans="1:245" ht="19.5" customHeight="1">
      <c r="A8" s="78"/>
      <c r="B8" s="79"/>
      <c r="C8" s="107"/>
      <c r="D8" s="77"/>
      <c r="E8" s="64"/>
      <c r="F8" s="73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114"/>
      <c r="V8" s="11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15" right="0.2" top="0.7798611111111111" bottom="0.9840277777777777" header="0.5111111111111111" footer="0.5111111111111111"/>
  <pageSetup fitToHeight="100" fitToWidth="1" orientation="landscape" paperSize="9" scale="9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1" width="5.83203125" style="0" customWidth="1"/>
    <col min="22" max="245" width="5" style="0" customWidth="1"/>
  </cols>
  <sheetData>
    <row r="1" spans="1:245" ht="19.5" customHeight="1">
      <c r="A1" s="94"/>
      <c r="B1" s="94"/>
      <c r="C1" s="94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4"/>
      <c r="S1" s="94"/>
      <c r="T1" s="110" t="s">
        <v>264</v>
      </c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</row>
    <row r="2" spans="1:245" ht="19.5" customHeight="1">
      <c r="A2" s="97" t="s">
        <v>265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</row>
    <row r="3" spans="1:245" ht="18" customHeight="1">
      <c r="A3" s="99"/>
      <c r="B3" s="99"/>
      <c r="C3" s="99"/>
      <c r="D3" s="10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94"/>
      <c r="S3" s="94"/>
      <c r="T3" s="111" t="s">
        <v>9</v>
      </c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</row>
    <row r="4" spans="1:245" ht="18" customHeight="1">
      <c r="A4" s="48" t="s">
        <v>75</v>
      </c>
      <c r="B4" s="48"/>
      <c r="C4" s="70"/>
      <c r="D4" s="55" t="s">
        <v>76</v>
      </c>
      <c r="E4" s="51" t="s">
        <v>259</v>
      </c>
      <c r="F4" s="53" t="s">
        <v>86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</row>
    <row r="5" spans="1:245" ht="15.75" customHeight="1">
      <c r="A5" s="54" t="s">
        <v>79</v>
      </c>
      <c r="B5" s="54" t="s">
        <v>80</v>
      </c>
      <c r="C5" s="55" t="s">
        <v>81</v>
      </c>
      <c r="D5" s="102"/>
      <c r="E5" s="51"/>
      <c r="F5" s="55" t="s">
        <v>88</v>
      </c>
      <c r="G5" s="103" t="s">
        <v>118</v>
      </c>
      <c r="H5" s="104"/>
      <c r="I5" s="104"/>
      <c r="J5" s="104"/>
      <c r="K5" s="108" t="s">
        <v>119</v>
      </c>
      <c r="L5" s="108"/>
      <c r="M5" s="108"/>
      <c r="N5" s="108"/>
      <c r="O5" s="108"/>
      <c r="P5" s="108"/>
      <c r="Q5" s="108"/>
      <c r="R5" s="108"/>
      <c r="S5" s="108"/>
      <c r="T5" s="108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</row>
    <row r="6" spans="1:245" ht="43.5" customHeight="1">
      <c r="A6" s="57"/>
      <c r="B6" s="57"/>
      <c r="C6" s="60"/>
      <c r="D6" s="105"/>
      <c r="E6" s="59"/>
      <c r="F6" s="60"/>
      <c r="G6" s="52" t="s">
        <v>91</v>
      </c>
      <c r="H6" s="106" t="s">
        <v>120</v>
      </c>
      <c r="I6" s="106" t="s">
        <v>121</v>
      </c>
      <c r="J6" s="106" t="s">
        <v>122</v>
      </c>
      <c r="K6" s="63" t="s">
        <v>91</v>
      </c>
      <c r="L6" s="63" t="s">
        <v>120</v>
      </c>
      <c r="M6" s="63" t="s">
        <v>121</v>
      </c>
      <c r="N6" s="63" t="s">
        <v>122</v>
      </c>
      <c r="O6" s="109" t="s">
        <v>143</v>
      </c>
      <c r="P6" s="109" t="s">
        <v>144</v>
      </c>
      <c r="Q6" s="109" t="s">
        <v>145</v>
      </c>
      <c r="R6" s="109" t="s">
        <v>146</v>
      </c>
      <c r="S6" s="59" t="s">
        <v>147</v>
      </c>
      <c r="T6" s="59" t="s">
        <v>129</v>
      </c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</row>
    <row r="7" spans="1:245" ht="19.5" customHeight="1">
      <c r="A7" s="57" t="s">
        <v>97</v>
      </c>
      <c r="B7" s="57" t="s">
        <v>97</v>
      </c>
      <c r="C7" s="57" t="s">
        <v>97</v>
      </c>
      <c r="D7" s="57" t="s">
        <v>97</v>
      </c>
      <c r="E7" s="57" t="s">
        <v>97</v>
      </c>
      <c r="F7" s="57">
        <v>1</v>
      </c>
      <c r="G7" s="57">
        <f aca="true" t="shared" si="0" ref="G7:T7">F7+1</f>
        <v>2</v>
      </c>
      <c r="H7" s="57">
        <f t="shared" si="0"/>
        <v>3</v>
      </c>
      <c r="I7" s="57">
        <f t="shared" si="0"/>
        <v>4</v>
      </c>
      <c r="J7" s="57">
        <f t="shared" si="0"/>
        <v>5</v>
      </c>
      <c r="K7" s="57">
        <f t="shared" si="0"/>
        <v>6</v>
      </c>
      <c r="L7" s="57">
        <f t="shared" si="0"/>
        <v>7</v>
      </c>
      <c r="M7" s="57">
        <f t="shared" si="0"/>
        <v>8</v>
      </c>
      <c r="N7" s="57">
        <f t="shared" si="0"/>
        <v>9</v>
      </c>
      <c r="O7" s="57">
        <f t="shared" si="0"/>
        <v>10</v>
      </c>
      <c r="P7" s="57">
        <f t="shared" si="0"/>
        <v>11</v>
      </c>
      <c r="Q7" s="57">
        <f t="shared" si="0"/>
        <v>12</v>
      </c>
      <c r="R7" s="57">
        <f t="shared" si="0"/>
        <v>13</v>
      </c>
      <c r="S7" s="57">
        <f t="shared" si="0"/>
        <v>14</v>
      </c>
      <c r="T7" s="57">
        <f t="shared" si="0"/>
        <v>15</v>
      </c>
      <c r="U7" s="112"/>
      <c r="V7" s="113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</row>
    <row r="8" spans="1:245" ht="19.5" customHeight="1">
      <c r="A8" s="78"/>
      <c r="B8" s="79"/>
      <c r="C8" s="107"/>
      <c r="D8" s="77"/>
      <c r="E8" s="64"/>
      <c r="F8" s="73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114"/>
      <c r="V8" s="11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2298611111111111" right="0.2" top="0.9840277777777777" bottom="0.9840277777777777" header="0.5111111111111111" footer="0.5111111111111111"/>
  <pageSetup fitToHeight="100" fitToWidth="1" orientation="landscape" paperSize="9" scale="9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4"/>
      <c r="B1" s="94"/>
      <c r="C1" s="94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4"/>
      <c r="S1" s="94"/>
      <c r="T1" s="110" t="s">
        <v>266</v>
      </c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</row>
    <row r="2" spans="1:245" ht="19.5" customHeight="1">
      <c r="A2" s="97" t="s">
        <v>267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</row>
    <row r="3" spans="1:245" ht="18" customHeight="1">
      <c r="A3" s="99"/>
      <c r="B3" s="99"/>
      <c r="C3" s="99"/>
      <c r="D3" s="10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94"/>
      <c r="S3" s="94"/>
      <c r="T3" s="111" t="s">
        <v>9</v>
      </c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</row>
    <row r="4" spans="1:245" ht="18" customHeight="1">
      <c r="A4" s="48" t="s">
        <v>75</v>
      </c>
      <c r="B4" s="48"/>
      <c r="C4" s="70"/>
      <c r="D4" s="55" t="s">
        <v>76</v>
      </c>
      <c r="E4" s="51" t="s">
        <v>259</v>
      </c>
      <c r="F4" s="53" t="s">
        <v>268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</row>
    <row r="5" spans="1:245" ht="15.75" customHeight="1">
      <c r="A5" s="54" t="s">
        <v>79</v>
      </c>
      <c r="B5" s="54" t="s">
        <v>80</v>
      </c>
      <c r="C5" s="55" t="s">
        <v>81</v>
      </c>
      <c r="D5" s="102"/>
      <c r="E5" s="51"/>
      <c r="F5" s="55" t="s">
        <v>88</v>
      </c>
      <c r="G5" s="103" t="s">
        <v>118</v>
      </c>
      <c r="H5" s="104"/>
      <c r="I5" s="104"/>
      <c r="J5" s="104"/>
      <c r="K5" s="108" t="s">
        <v>119</v>
      </c>
      <c r="L5" s="108"/>
      <c r="M5" s="108"/>
      <c r="N5" s="108"/>
      <c r="O5" s="108"/>
      <c r="P5" s="108"/>
      <c r="Q5" s="108"/>
      <c r="R5" s="108"/>
      <c r="S5" s="108"/>
      <c r="T5" s="108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</row>
    <row r="6" spans="1:245" ht="43.5" customHeight="1">
      <c r="A6" s="57"/>
      <c r="B6" s="57"/>
      <c r="C6" s="60"/>
      <c r="D6" s="105"/>
      <c r="E6" s="59"/>
      <c r="F6" s="60"/>
      <c r="G6" s="52" t="s">
        <v>91</v>
      </c>
      <c r="H6" s="106" t="s">
        <v>120</v>
      </c>
      <c r="I6" s="106" t="s">
        <v>121</v>
      </c>
      <c r="J6" s="106" t="s">
        <v>122</v>
      </c>
      <c r="K6" s="63" t="s">
        <v>91</v>
      </c>
      <c r="L6" s="63" t="s">
        <v>120</v>
      </c>
      <c r="M6" s="63" t="s">
        <v>121</v>
      </c>
      <c r="N6" s="63" t="s">
        <v>122</v>
      </c>
      <c r="O6" s="109" t="s">
        <v>143</v>
      </c>
      <c r="P6" s="109" t="s">
        <v>144</v>
      </c>
      <c r="Q6" s="109" t="s">
        <v>145</v>
      </c>
      <c r="R6" s="109" t="s">
        <v>146</v>
      </c>
      <c r="S6" s="59" t="s">
        <v>147</v>
      </c>
      <c r="T6" s="59" t="s">
        <v>129</v>
      </c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</row>
    <row r="7" spans="1:245" ht="19.5" customHeight="1">
      <c r="A7" s="57" t="s">
        <v>97</v>
      </c>
      <c r="B7" s="57" t="s">
        <v>97</v>
      </c>
      <c r="C7" s="57" t="s">
        <v>97</v>
      </c>
      <c r="D7" s="57" t="s">
        <v>97</v>
      </c>
      <c r="E7" s="57" t="s">
        <v>97</v>
      </c>
      <c r="F7" s="57">
        <v>1</v>
      </c>
      <c r="G7" s="57">
        <f aca="true" t="shared" si="0" ref="G7:T7">F7+1</f>
        <v>2</v>
      </c>
      <c r="H7" s="57">
        <f t="shared" si="0"/>
        <v>3</v>
      </c>
      <c r="I7" s="57">
        <f t="shared" si="0"/>
        <v>4</v>
      </c>
      <c r="J7" s="57">
        <f t="shared" si="0"/>
        <v>5</v>
      </c>
      <c r="K7" s="57">
        <f t="shared" si="0"/>
        <v>6</v>
      </c>
      <c r="L7" s="57">
        <f t="shared" si="0"/>
        <v>7</v>
      </c>
      <c r="M7" s="57">
        <f t="shared" si="0"/>
        <v>8</v>
      </c>
      <c r="N7" s="57">
        <f t="shared" si="0"/>
        <v>9</v>
      </c>
      <c r="O7" s="57">
        <f t="shared" si="0"/>
        <v>10</v>
      </c>
      <c r="P7" s="57">
        <f t="shared" si="0"/>
        <v>11</v>
      </c>
      <c r="Q7" s="57">
        <f t="shared" si="0"/>
        <v>12</v>
      </c>
      <c r="R7" s="57">
        <f t="shared" si="0"/>
        <v>13</v>
      </c>
      <c r="S7" s="57">
        <f t="shared" si="0"/>
        <v>14</v>
      </c>
      <c r="T7" s="57">
        <f t="shared" si="0"/>
        <v>15</v>
      </c>
      <c r="U7" s="112"/>
      <c r="V7" s="113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</row>
    <row r="8" spans="1:245" ht="19.5" customHeight="1">
      <c r="A8" s="78"/>
      <c r="B8" s="79"/>
      <c r="C8" s="107"/>
      <c r="D8" s="77"/>
      <c r="E8" s="64"/>
      <c r="F8" s="73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114"/>
      <c r="V8" s="11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20972222222222223" right="0.2" top="0.9840277777777777" bottom="0.9840277777777777" header="0.5111111111111111" footer="0.5111111111111111"/>
  <pageSetup fitToHeight="100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G13" sqref="G13"/>
    </sheetView>
  </sheetViews>
  <sheetFormatPr defaultColWidth="9.16015625" defaultRowHeight="11.25"/>
  <cols>
    <col min="1" max="1" width="75.33203125" style="0" customWidth="1"/>
    <col min="2" max="2" width="36.16015625" style="0" customWidth="1"/>
    <col min="3" max="3" width="40" style="0" customWidth="1"/>
    <col min="4" max="4" width="13" style="0" customWidth="1"/>
  </cols>
  <sheetData>
    <row r="1" spans="1:4" ht="15" customHeight="1">
      <c r="A1" s="85"/>
      <c r="B1" s="85"/>
      <c r="C1" s="86"/>
      <c r="D1" s="86" t="s">
        <v>269</v>
      </c>
    </row>
    <row r="2" spans="1:4" ht="30" customHeight="1">
      <c r="A2" s="2" t="s">
        <v>270</v>
      </c>
      <c r="B2" s="2"/>
      <c r="C2" s="2"/>
      <c r="D2" s="2"/>
    </row>
    <row r="3" spans="1:4" ht="15" customHeight="1">
      <c r="A3" s="85"/>
      <c r="B3" s="85"/>
      <c r="C3" s="86"/>
      <c r="D3" s="86" t="s">
        <v>9</v>
      </c>
    </row>
    <row r="4" spans="1:4" ht="24.75" customHeight="1">
      <c r="A4" s="51" t="s">
        <v>271</v>
      </c>
      <c r="B4" s="59" t="s">
        <v>272</v>
      </c>
      <c r="C4" s="51" t="s">
        <v>13</v>
      </c>
      <c r="D4" s="87" t="s">
        <v>273</v>
      </c>
    </row>
    <row r="5" spans="1:4" ht="24.75" customHeight="1">
      <c r="A5" s="88" t="s">
        <v>274</v>
      </c>
      <c r="B5" s="89">
        <f>SUM(B6,B7,B8,B11,B12)</f>
        <v>299660</v>
      </c>
      <c r="C5" s="90">
        <f>SUM(C6,C7,C8,C11,C12)</f>
        <v>293480</v>
      </c>
      <c r="D5" s="91">
        <f aca="true" t="shared" si="0" ref="D5:D12">IF(B5=0,"",(C5-B5)/B5)</f>
        <v>-0.020623373156243744</v>
      </c>
    </row>
    <row r="6" spans="1:4" ht="24.75" customHeight="1">
      <c r="A6" s="92" t="s">
        <v>275</v>
      </c>
      <c r="B6" s="93">
        <v>0</v>
      </c>
      <c r="C6" s="93">
        <v>0</v>
      </c>
      <c r="D6" s="91">
        <f t="shared" si="0"/>
      </c>
    </row>
    <row r="7" spans="1:4" ht="24.75" customHeight="1">
      <c r="A7" s="92" t="s">
        <v>276</v>
      </c>
      <c r="B7" s="93">
        <v>54360</v>
      </c>
      <c r="C7" s="93">
        <v>52080</v>
      </c>
      <c r="D7" s="91">
        <f t="shared" si="0"/>
        <v>-0.04194260485651214</v>
      </c>
    </row>
    <row r="8" spans="1:4" ht="24.75" customHeight="1">
      <c r="A8" s="92" t="s">
        <v>277</v>
      </c>
      <c r="B8" s="93">
        <f>B9+B10</f>
        <v>140000</v>
      </c>
      <c r="C8" s="93">
        <f>C9+C10</f>
        <v>140000</v>
      </c>
      <c r="D8" s="91" t="s">
        <v>278</v>
      </c>
    </row>
    <row r="9" spans="1:4" ht="24.75" customHeight="1">
      <c r="A9" s="64" t="s">
        <v>279</v>
      </c>
      <c r="B9" s="93">
        <v>140000</v>
      </c>
      <c r="C9" s="93">
        <v>140000</v>
      </c>
      <c r="D9" s="91" t="s">
        <v>278</v>
      </c>
    </row>
    <row r="10" spans="1:4" ht="24.75" customHeight="1">
      <c r="A10" s="64" t="s">
        <v>280</v>
      </c>
      <c r="B10" s="93">
        <v>0</v>
      </c>
      <c r="C10" s="93">
        <v>0</v>
      </c>
      <c r="D10" s="91">
        <f t="shared" si="0"/>
      </c>
    </row>
    <row r="11" spans="1:4" ht="24.75" customHeight="1">
      <c r="A11" s="92" t="s">
        <v>281</v>
      </c>
      <c r="B11" s="93">
        <v>63180</v>
      </c>
      <c r="C11" s="93">
        <v>60840</v>
      </c>
      <c r="D11" s="91">
        <f t="shared" si="0"/>
        <v>-0.037037037037037035</v>
      </c>
    </row>
    <row r="12" spans="1:4" ht="24.75" customHeight="1">
      <c r="A12" s="92" t="s">
        <v>282</v>
      </c>
      <c r="B12" s="93">
        <v>42120</v>
      </c>
      <c r="C12" s="93">
        <v>40560</v>
      </c>
      <c r="D12" s="91">
        <f t="shared" si="0"/>
        <v>-0.037037037037037035</v>
      </c>
    </row>
    <row r="13" spans="2:3" ht="9.75" customHeight="1">
      <c r="B13" s="1"/>
      <c r="C13" s="1"/>
    </row>
    <row r="14" spans="2:3" ht="9.75" customHeight="1">
      <c r="B14" s="1"/>
      <c r="C14" s="1"/>
    </row>
    <row r="15" spans="2:3" ht="9.75" customHeight="1">
      <c r="B15" s="1"/>
      <c r="C15" s="1"/>
    </row>
    <row r="16" spans="2:3" ht="9.75" customHeight="1">
      <c r="B16" s="1"/>
      <c r="C16" s="1"/>
    </row>
    <row r="17" spans="2:4" ht="9.75" customHeight="1">
      <c r="B17" s="1"/>
      <c r="C17" s="1"/>
      <c r="D17" s="1"/>
    </row>
    <row r="18" spans="2:3" ht="9.75" customHeight="1">
      <c r="B18" s="1"/>
      <c r="C18" s="1"/>
    </row>
    <row r="19" spans="3:4" ht="12.75" customHeight="1">
      <c r="C19" s="1"/>
      <c r="D19" s="1"/>
    </row>
    <row r="20" ht="9.75" customHeight="1">
      <c r="C20" s="1"/>
    </row>
    <row r="21" ht="12.75" customHeight="1"/>
    <row r="22" spans="3:4" ht="12.75" customHeight="1">
      <c r="C22" s="1"/>
      <c r="D22" s="1"/>
    </row>
    <row r="23" ht="12.75" customHeight="1">
      <c r="C23" s="1"/>
    </row>
    <row r="24" spans="1:2" ht="9.75" customHeight="1">
      <c r="A24" s="1"/>
      <c r="B24" s="1"/>
    </row>
    <row r="26" ht="11.25">
      <c r="C26" s="1"/>
    </row>
  </sheetData>
  <sheetProtection/>
  <printOptions horizontalCentered="1"/>
  <pageMargins left="0.2" right="0.2" top="0.9840277777777777" bottom="0.9840277777777777" header="0.5111111111111111" footer="0.5111111111111111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showGridLines="0" showZeros="0" workbookViewId="0" topLeftCell="A1">
      <selection activeCell="E24" sqref="E24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23.5" style="0" customWidth="1"/>
    <col min="8" max="9" width="9.16015625" style="0" customWidth="1"/>
    <col min="10" max="10" width="11" style="0" customWidth="1"/>
    <col min="11" max="11" width="6" style="0" customWidth="1"/>
    <col min="12" max="15" width="7" style="0" customWidth="1"/>
    <col min="16" max="22" width="6.66015625" style="0" customWidth="1"/>
    <col min="23" max="241" width="5" style="0" customWidth="1"/>
  </cols>
  <sheetData>
    <row r="1" spans="1:241" ht="15" customHeight="1">
      <c r="A1" s="39"/>
      <c r="B1" s="39"/>
      <c r="C1" s="39"/>
      <c r="D1" s="40"/>
      <c r="E1" s="41"/>
      <c r="F1" s="41"/>
      <c r="G1" s="41"/>
      <c r="H1" s="41"/>
      <c r="I1" s="41"/>
      <c r="J1" s="42"/>
      <c r="K1" s="42"/>
      <c r="L1" s="42"/>
      <c r="M1" s="42"/>
      <c r="N1" s="42"/>
      <c r="O1" s="42"/>
      <c r="P1" s="42"/>
      <c r="Q1" s="42"/>
      <c r="R1" s="42"/>
      <c r="S1" s="46"/>
      <c r="T1" s="46"/>
      <c r="U1" s="46"/>
      <c r="V1" s="42" t="s">
        <v>283</v>
      </c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</row>
    <row r="2" spans="1:241" ht="30" customHeight="1">
      <c r="A2" s="43" t="s">
        <v>284</v>
      </c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69"/>
      <c r="T2" s="69"/>
      <c r="U2" s="69"/>
      <c r="V2" s="69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</row>
    <row r="3" spans="1:241" ht="15" customHeight="1">
      <c r="A3" s="46"/>
      <c r="B3" s="46"/>
      <c r="C3" s="46"/>
      <c r="D3" s="1"/>
      <c r="E3" s="41"/>
      <c r="F3" s="41"/>
      <c r="G3" s="41"/>
      <c r="H3" s="41"/>
      <c r="I3" s="41"/>
      <c r="J3" s="47"/>
      <c r="K3" s="47"/>
      <c r="L3" s="47"/>
      <c r="M3" s="47"/>
      <c r="N3" s="42"/>
      <c r="O3" s="42"/>
      <c r="P3" s="42"/>
      <c r="Q3" s="42"/>
      <c r="R3" s="42"/>
      <c r="S3" s="46"/>
      <c r="T3" s="46"/>
      <c r="U3" s="46"/>
      <c r="V3" s="42" t="s">
        <v>9</v>
      </c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</row>
    <row r="4" spans="1:241" ht="15" customHeight="1">
      <c r="A4" s="48" t="s">
        <v>75</v>
      </c>
      <c r="B4" s="49"/>
      <c r="C4" s="49"/>
      <c r="D4" s="50" t="s">
        <v>76</v>
      </c>
      <c r="E4" s="51" t="s">
        <v>77</v>
      </c>
      <c r="F4" s="52" t="s">
        <v>285</v>
      </c>
      <c r="G4" s="52" t="s">
        <v>286</v>
      </c>
      <c r="H4" s="52" t="s">
        <v>287</v>
      </c>
      <c r="I4" s="52" t="s">
        <v>288</v>
      </c>
      <c r="J4" s="70" t="s">
        <v>289</v>
      </c>
      <c r="K4" s="48"/>
      <c r="L4" s="48"/>
      <c r="M4" s="48"/>
      <c r="N4" s="70"/>
      <c r="O4" s="48"/>
      <c r="P4" s="48"/>
      <c r="Q4" s="48"/>
      <c r="R4" s="48"/>
      <c r="S4" s="70"/>
      <c r="T4" s="70"/>
      <c r="U4" s="70"/>
      <c r="V4" s="70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</row>
    <row r="5" spans="1:241" ht="30" customHeight="1">
      <c r="A5" s="54" t="s">
        <v>79</v>
      </c>
      <c r="B5" s="54" t="s">
        <v>80</v>
      </c>
      <c r="C5" s="54" t="s">
        <v>81</v>
      </c>
      <c r="D5" s="50"/>
      <c r="E5" s="51"/>
      <c r="F5" s="50"/>
      <c r="G5" s="50"/>
      <c r="H5" s="50"/>
      <c r="I5" s="50"/>
      <c r="J5" s="54" t="s">
        <v>82</v>
      </c>
      <c r="K5" s="51" t="s">
        <v>83</v>
      </c>
      <c r="L5" s="51"/>
      <c r="M5" s="51"/>
      <c r="N5" s="71" t="s">
        <v>84</v>
      </c>
      <c r="O5" s="72" t="s">
        <v>85</v>
      </c>
      <c r="P5" s="51" t="s">
        <v>86</v>
      </c>
      <c r="Q5" s="51"/>
      <c r="R5" s="51"/>
      <c r="S5" s="53" t="s">
        <v>87</v>
      </c>
      <c r="T5" s="48"/>
      <c r="U5" s="48"/>
      <c r="V5" s="48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</row>
    <row r="6" spans="1:241" ht="21" customHeight="1">
      <c r="A6" s="54"/>
      <c r="B6" s="54"/>
      <c r="C6" s="54"/>
      <c r="D6" s="50"/>
      <c r="E6" s="51"/>
      <c r="F6" s="51"/>
      <c r="G6" s="51"/>
      <c r="H6" s="51"/>
      <c r="I6" s="51"/>
      <c r="J6" s="55"/>
      <c r="K6" s="56" t="s">
        <v>88</v>
      </c>
      <c r="L6" s="56" t="s">
        <v>89</v>
      </c>
      <c r="M6" s="56" t="s">
        <v>90</v>
      </c>
      <c r="N6" s="72"/>
      <c r="O6" s="72"/>
      <c r="P6" s="56" t="s">
        <v>91</v>
      </c>
      <c r="Q6" s="56" t="s">
        <v>92</v>
      </c>
      <c r="R6" s="56" t="s">
        <v>93</v>
      </c>
      <c r="S6" s="50" t="s">
        <v>91</v>
      </c>
      <c r="T6" s="50" t="s">
        <v>94</v>
      </c>
      <c r="U6" s="51" t="s">
        <v>95</v>
      </c>
      <c r="V6" s="74" t="s">
        <v>96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</row>
    <row r="7" spans="1:241" ht="73.5" customHeight="1">
      <c r="A7" s="57"/>
      <c r="B7" s="57"/>
      <c r="C7" s="57"/>
      <c r="D7" s="58"/>
      <c r="E7" s="59"/>
      <c r="F7" s="59"/>
      <c r="G7" s="59"/>
      <c r="H7" s="59"/>
      <c r="I7" s="59"/>
      <c r="J7" s="60"/>
      <c r="K7" s="58"/>
      <c r="L7" s="50"/>
      <c r="M7" s="50"/>
      <c r="N7" s="72"/>
      <c r="O7" s="72"/>
      <c r="P7" s="58"/>
      <c r="Q7" s="58"/>
      <c r="R7" s="58"/>
      <c r="S7" s="58"/>
      <c r="T7" s="58"/>
      <c r="U7" s="59"/>
      <c r="V7" s="52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</row>
    <row r="8" spans="1:241" ht="15" customHeight="1">
      <c r="A8" s="61" t="s">
        <v>97</v>
      </c>
      <c r="B8" s="61" t="s">
        <v>97</v>
      </c>
      <c r="C8" s="61" t="s">
        <v>97</v>
      </c>
      <c r="D8" s="62" t="s">
        <v>97</v>
      </c>
      <c r="E8" s="62" t="s">
        <v>97</v>
      </c>
      <c r="F8" s="62" t="s">
        <v>97</v>
      </c>
      <c r="G8" s="62" t="s">
        <v>97</v>
      </c>
      <c r="H8" s="62" t="s">
        <v>97</v>
      </c>
      <c r="I8" s="62" t="s">
        <v>97</v>
      </c>
      <c r="J8" s="63">
        <v>1</v>
      </c>
      <c r="K8" s="63">
        <f aca="true" t="shared" si="0" ref="K8:V8">J8+1</f>
        <v>2</v>
      </c>
      <c r="L8" s="63">
        <f t="shared" si="0"/>
        <v>3</v>
      </c>
      <c r="M8" s="63">
        <f t="shared" si="0"/>
        <v>4</v>
      </c>
      <c r="N8" s="63">
        <f t="shared" si="0"/>
        <v>5</v>
      </c>
      <c r="O8" s="63">
        <f t="shared" si="0"/>
        <v>6</v>
      </c>
      <c r="P8" s="63">
        <f t="shared" si="0"/>
        <v>7</v>
      </c>
      <c r="Q8" s="63">
        <f t="shared" si="0"/>
        <v>8</v>
      </c>
      <c r="R8" s="63">
        <f t="shared" si="0"/>
        <v>9</v>
      </c>
      <c r="S8" s="63">
        <f t="shared" si="0"/>
        <v>10</v>
      </c>
      <c r="T8" s="63">
        <f t="shared" si="0"/>
        <v>11</v>
      </c>
      <c r="U8" s="63">
        <f t="shared" si="0"/>
        <v>12</v>
      </c>
      <c r="V8" s="84">
        <f t="shared" si="0"/>
        <v>13</v>
      </c>
      <c r="W8" s="75"/>
      <c r="X8" s="75"/>
      <c r="Y8" s="75"/>
      <c r="Z8" s="75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</row>
    <row r="9" spans="1:241" ht="15" customHeight="1">
      <c r="A9" s="77"/>
      <c r="B9" s="77"/>
      <c r="C9" s="78"/>
      <c r="D9" s="79"/>
      <c r="E9" s="80"/>
      <c r="F9" s="66"/>
      <c r="G9" s="64"/>
      <c r="H9" s="81"/>
      <c r="I9" s="82"/>
      <c r="J9" s="68"/>
      <c r="K9" s="83"/>
      <c r="L9" s="83"/>
      <c r="M9" s="83"/>
      <c r="N9" s="83"/>
      <c r="O9" s="83"/>
      <c r="P9" s="83"/>
      <c r="Q9" s="83"/>
      <c r="R9" s="83"/>
      <c r="S9" s="83"/>
      <c r="T9" s="73"/>
      <c r="U9" s="67"/>
      <c r="V9" s="67"/>
      <c r="W9" s="76"/>
      <c r="X9" s="76"/>
      <c r="Y9" s="76"/>
      <c r="Z9" s="7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</row>
    <row r="10" spans="1:24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W10" s="1"/>
      <c r="X10" s="1"/>
      <c r="Y10" s="1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</row>
    <row r="11" spans="2:20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1"/>
      <c r="Q11" s="1"/>
      <c r="R11" s="1"/>
      <c r="S11" s="1"/>
      <c r="T11" s="1"/>
    </row>
    <row r="12" spans="3:23" ht="9.75" customHeight="1">
      <c r="C12" s="1"/>
      <c r="D12" s="1"/>
      <c r="E12" s="1"/>
      <c r="G12" s="1"/>
      <c r="H12" s="1"/>
      <c r="I12" s="1"/>
      <c r="J12" s="1"/>
      <c r="K12" s="1"/>
      <c r="L12" s="1"/>
      <c r="M12" s="1"/>
      <c r="N12" s="1"/>
      <c r="P12" s="1"/>
      <c r="R12" s="1"/>
      <c r="S12" s="1"/>
      <c r="T12" s="1"/>
      <c r="W12" s="1"/>
    </row>
    <row r="13" spans="2:20" ht="9.75" customHeight="1">
      <c r="B13" s="1"/>
      <c r="E13" s="1"/>
      <c r="F13" s="1"/>
      <c r="G13" s="1"/>
      <c r="H13" s="1"/>
      <c r="I13" s="1"/>
      <c r="J13" s="1"/>
      <c r="L13" s="1"/>
      <c r="M13" s="1"/>
      <c r="N13" s="1"/>
      <c r="P13" s="1"/>
      <c r="Q13" s="1"/>
      <c r="S13" s="1"/>
      <c r="T13" s="1"/>
    </row>
    <row r="14" spans="3:20" ht="9.75" customHeight="1">
      <c r="C14" s="1"/>
      <c r="D14" s="1" t="s">
        <v>290</v>
      </c>
      <c r="I14" s="1"/>
      <c r="K14" s="1"/>
      <c r="M14" s="1"/>
      <c r="O14" s="1"/>
      <c r="P14" s="1"/>
      <c r="S14" s="1"/>
      <c r="T14" s="1"/>
    </row>
    <row r="15" spans="5:23" ht="9.75" customHeight="1">
      <c r="E15" s="1"/>
      <c r="F15" s="1"/>
      <c r="G15" s="1"/>
      <c r="H15" s="1"/>
      <c r="I15" s="1"/>
      <c r="M15" s="1"/>
      <c r="N15" s="1"/>
      <c r="Q15" s="1"/>
      <c r="S15" s="1"/>
      <c r="W15" s="1"/>
    </row>
    <row r="16" spans="4:18" ht="9.75" customHeight="1">
      <c r="D16" s="1"/>
      <c r="K16" s="1"/>
      <c r="R16" s="1"/>
    </row>
    <row r="17" spans="12:17" ht="9.75" customHeight="1">
      <c r="L17" s="1"/>
      <c r="Q17" s="1"/>
    </row>
    <row r="18" spans="10:13" ht="12.75" customHeight="1">
      <c r="J18" s="1"/>
      <c r="K18" s="1"/>
      <c r="M18" s="1"/>
    </row>
    <row r="19" ht="12.75" customHeight="1"/>
    <row r="20" ht="9.75" customHeight="1">
      <c r="K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N26" s="1"/>
    </row>
    <row r="27" ht="9.75" customHeight="1">
      <c r="N27" s="1"/>
    </row>
    <row r="28" ht="12.75" customHeight="1"/>
    <row r="29" ht="12.75" customHeight="1"/>
    <row r="30" ht="9.75" customHeight="1">
      <c r="L30" s="1"/>
    </row>
  </sheetData>
  <sheetProtection/>
  <mergeCells count="24">
    <mergeCell ref="K5:M5"/>
    <mergeCell ref="P5:R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6:P7"/>
    <mergeCell ref="Q6:Q7"/>
    <mergeCell ref="R6:R7"/>
    <mergeCell ref="S6:S7"/>
    <mergeCell ref="T6:T7"/>
    <mergeCell ref="U6:U7"/>
    <mergeCell ref="V6:V7"/>
  </mergeCells>
  <printOptions horizontalCentered="1"/>
  <pageMargins left="0.1798611111111111" right="0.2" top="0.9840277777777777" bottom="0.9840277777777777" header="0.5111111111111111" footer="0.5111111111111111"/>
  <pageSetup fitToHeight="55" fitToWidth="1" orientation="landscape" paperSize="9" scale="9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18.5" style="0" customWidth="1"/>
    <col min="8" max="8" width="17.33203125" style="0" customWidth="1"/>
    <col min="9" max="9" width="17.16015625" style="0" customWidth="1"/>
    <col min="10" max="10" width="15.83203125" style="0" customWidth="1"/>
    <col min="11" max="12" width="7" style="0" customWidth="1"/>
    <col min="13" max="19" width="6.66015625" style="0" customWidth="1"/>
    <col min="20" max="238" width="5" style="0" customWidth="1"/>
  </cols>
  <sheetData>
    <row r="1" spans="1:238" ht="15" customHeight="1">
      <c r="A1" s="39"/>
      <c r="B1" s="39"/>
      <c r="C1" s="39"/>
      <c r="D1" s="40"/>
      <c r="E1" s="41"/>
      <c r="F1" s="41"/>
      <c r="G1" s="42"/>
      <c r="H1" s="42"/>
      <c r="I1" s="42"/>
      <c r="J1" s="42"/>
      <c r="K1" s="42"/>
      <c r="L1" s="42"/>
      <c r="M1" s="42"/>
      <c r="N1" s="42"/>
      <c r="O1" s="42"/>
      <c r="P1" s="46"/>
      <c r="Q1" s="46"/>
      <c r="R1" s="46"/>
      <c r="S1" s="42" t="s">
        <v>291</v>
      </c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</row>
    <row r="2" spans="1:238" ht="30" customHeight="1">
      <c r="A2" s="43" t="s">
        <v>292</v>
      </c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69"/>
      <c r="Q2" s="69"/>
      <c r="R2" s="69"/>
      <c r="S2" s="69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</row>
    <row r="3" spans="1:238" ht="15" customHeight="1">
      <c r="A3" s="46"/>
      <c r="B3" s="46"/>
      <c r="C3" s="46"/>
      <c r="D3" s="1"/>
      <c r="E3" s="41"/>
      <c r="F3" s="41"/>
      <c r="G3" s="47"/>
      <c r="H3" s="47"/>
      <c r="I3" s="47"/>
      <c r="J3" s="47"/>
      <c r="K3" s="42"/>
      <c r="L3" s="42"/>
      <c r="M3" s="42"/>
      <c r="N3" s="42"/>
      <c r="O3" s="42"/>
      <c r="P3" s="46"/>
      <c r="Q3" s="46"/>
      <c r="R3" s="46"/>
      <c r="S3" s="42" t="s">
        <v>9</v>
      </c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</row>
    <row r="4" spans="1:238" ht="15" customHeight="1">
      <c r="A4" s="48" t="s">
        <v>75</v>
      </c>
      <c r="B4" s="49"/>
      <c r="C4" s="49"/>
      <c r="D4" s="50" t="s">
        <v>76</v>
      </c>
      <c r="E4" s="51" t="s">
        <v>293</v>
      </c>
      <c r="F4" s="52" t="s">
        <v>294</v>
      </c>
      <c r="G4" s="53" t="s">
        <v>78</v>
      </c>
      <c r="H4" s="48"/>
      <c r="I4" s="48"/>
      <c r="J4" s="48"/>
      <c r="K4" s="70"/>
      <c r="L4" s="48"/>
      <c r="M4" s="48"/>
      <c r="N4" s="48"/>
      <c r="O4" s="48"/>
      <c r="P4" s="70"/>
      <c r="Q4" s="70"/>
      <c r="R4" s="70"/>
      <c r="S4" s="70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</row>
    <row r="5" spans="1:238" ht="30" customHeight="1">
      <c r="A5" s="54" t="s">
        <v>79</v>
      </c>
      <c r="B5" s="54" t="s">
        <v>80</v>
      </c>
      <c r="C5" s="54" t="s">
        <v>81</v>
      </c>
      <c r="D5" s="50"/>
      <c r="E5" s="51"/>
      <c r="F5" s="50"/>
      <c r="G5" s="54" t="s">
        <v>82</v>
      </c>
      <c r="H5" s="51" t="s">
        <v>83</v>
      </c>
      <c r="I5" s="51"/>
      <c r="J5" s="51"/>
      <c r="K5" s="71" t="s">
        <v>84</v>
      </c>
      <c r="L5" s="72" t="s">
        <v>85</v>
      </c>
      <c r="M5" s="51" t="s">
        <v>86</v>
      </c>
      <c r="N5" s="51"/>
      <c r="O5" s="51"/>
      <c r="P5" s="53" t="s">
        <v>87</v>
      </c>
      <c r="Q5" s="48"/>
      <c r="R5" s="48"/>
      <c r="S5" s="48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</row>
    <row r="6" spans="1:238" ht="21" customHeight="1">
      <c r="A6" s="54"/>
      <c r="B6" s="54"/>
      <c r="C6" s="54"/>
      <c r="D6" s="50"/>
      <c r="E6" s="51"/>
      <c r="F6" s="51"/>
      <c r="G6" s="55"/>
      <c r="H6" s="56" t="s">
        <v>88</v>
      </c>
      <c r="I6" s="56" t="s">
        <v>89</v>
      </c>
      <c r="J6" s="56" t="s">
        <v>90</v>
      </c>
      <c r="K6" s="72"/>
      <c r="L6" s="72"/>
      <c r="M6" s="56" t="s">
        <v>91</v>
      </c>
      <c r="N6" s="56" t="s">
        <v>92</v>
      </c>
      <c r="O6" s="56" t="s">
        <v>93</v>
      </c>
      <c r="P6" s="50" t="s">
        <v>91</v>
      </c>
      <c r="Q6" s="50" t="s">
        <v>94</v>
      </c>
      <c r="R6" s="51" t="s">
        <v>95</v>
      </c>
      <c r="S6" s="74" t="s">
        <v>96</v>
      </c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</row>
    <row r="7" spans="1:238" ht="73.5" customHeight="1">
      <c r="A7" s="57"/>
      <c r="B7" s="57"/>
      <c r="C7" s="57"/>
      <c r="D7" s="58"/>
      <c r="E7" s="59"/>
      <c r="F7" s="59"/>
      <c r="G7" s="60"/>
      <c r="H7" s="58"/>
      <c r="I7" s="50"/>
      <c r="J7" s="50"/>
      <c r="K7" s="72"/>
      <c r="L7" s="72"/>
      <c r="M7" s="58"/>
      <c r="N7" s="58"/>
      <c r="O7" s="58"/>
      <c r="P7" s="58"/>
      <c r="Q7" s="58"/>
      <c r="R7" s="51"/>
      <c r="S7" s="52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</row>
    <row r="8" spans="1:238" ht="15" customHeight="1">
      <c r="A8" s="61" t="s">
        <v>97</v>
      </c>
      <c r="B8" s="61" t="s">
        <v>97</v>
      </c>
      <c r="C8" s="61" t="s">
        <v>97</v>
      </c>
      <c r="D8" s="62" t="s">
        <v>97</v>
      </c>
      <c r="E8" s="62" t="s">
        <v>97</v>
      </c>
      <c r="F8" s="62" t="s">
        <v>97</v>
      </c>
      <c r="G8" s="63">
        <v>1</v>
      </c>
      <c r="H8" s="63">
        <f aca="true" t="shared" si="0" ref="H8:S8">G8+1</f>
        <v>2</v>
      </c>
      <c r="I8" s="63">
        <f t="shared" si="0"/>
        <v>3</v>
      </c>
      <c r="J8" s="63">
        <f t="shared" si="0"/>
        <v>4</v>
      </c>
      <c r="K8" s="63">
        <f t="shared" si="0"/>
        <v>5</v>
      </c>
      <c r="L8" s="63">
        <f t="shared" si="0"/>
        <v>6</v>
      </c>
      <c r="M8" s="63">
        <f t="shared" si="0"/>
        <v>7</v>
      </c>
      <c r="N8" s="63">
        <f t="shared" si="0"/>
        <v>8</v>
      </c>
      <c r="O8" s="63">
        <f t="shared" si="0"/>
        <v>9</v>
      </c>
      <c r="P8" s="63">
        <f t="shared" si="0"/>
        <v>10</v>
      </c>
      <c r="Q8" s="63">
        <f t="shared" si="0"/>
        <v>11</v>
      </c>
      <c r="R8" s="63">
        <f t="shared" si="0"/>
        <v>12</v>
      </c>
      <c r="S8" s="63">
        <f t="shared" si="0"/>
        <v>13</v>
      </c>
      <c r="T8" s="75"/>
      <c r="U8" s="75"/>
      <c r="V8" s="75"/>
      <c r="W8" s="75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</row>
    <row r="9" spans="1:238" ht="39.75" customHeight="1">
      <c r="A9" s="64"/>
      <c r="B9" s="64"/>
      <c r="C9" s="64"/>
      <c r="D9" s="65"/>
      <c r="E9" s="66"/>
      <c r="F9" s="65" t="s">
        <v>88</v>
      </c>
      <c r="G9" s="67">
        <v>33955847.33</v>
      </c>
      <c r="H9" s="68">
        <v>33955847.33</v>
      </c>
      <c r="I9" s="73">
        <v>31455847.33</v>
      </c>
      <c r="J9" s="67">
        <v>2500000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76"/>
      <c r="U9" s="76"/>
      <c r="V9" s="76"/>
      <c r="W9" s="7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</row>
    <row r="10" spans="1:238" ht="39.75" customHeight="1">
      <c r="A10" s="64"/>
      <c r="B10" s="64"/>
      <c r="C10" s="64"/>
      <c r="D10" s="65"/>
      <c r="E10" s="66" t="s">
        <v>130</v>
      </c>
      <c r="F10" s="65"/>
      <c r="G10" s="67">
        <v>33955847.33</v>
      </c>
      <c r="H10" s="68">
        <v>33955847.33</v>
      </c>
      <c r="I10" s="73">
        <v>31455847.33</v>
      </c>
      <c r="J10" s="67">
        <v>2500000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</row>
    <row r="11" spans="1:19" ht="50.25" customHeight="1">
      <c r="A11" s="64" t="s">
        <v>108</v>
      </c>
      <c r="B11" s="64" t="s">
        <v>104</v>
      </c>
      <c r="C11" s="64" t="s">
        <v>109</v>
      </c>
      <c r="D11" s="65" t="s">
        <v>295</v>
      </c>
      <c r="E11" s="66" t="s">
        <v>133</v>
      </c>
      <c r="F11" s="65" t="s">
        <v>130</v>
      </c>
      <c r="G11" s="67">
        <v>33955847.33</v>
      </c>
      <c r="H11" s="68">
        <v>33955847.33</v>
      </c>
      <c r="I11" s="73">
        <v>31455847.33</v>
      </c>
      <c r="J11" s="67">
        <v>2500000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</row>
    <row r="12" spans="7:13" ht="9.75" customHeight="1">
      <c r="G12" s="1"/>
      <c r="H12" s="1"/>
      <c r="K12" s="1"/>
      <c r="M12" s="1"/>
    </row>
    <row r="13" spans="5:17" ht="9.75" customHeight="1">
      <c r="E13" s="1"/>
      <c r="F13" s="1"/>
      <c r="G13" s="1"/>
      <c r="I13" s="1"/>
      <c r="J13" s="1"/>
      <c r="K13" s="1"/>
      <c r="Q13" s="1"/>
    </row>
    <row r="14" spans="5:16" ht="9.75" customHeight="1">
      <c r="E14" s="1"/>
      <c r="H14" s="1"/>
      <c r="L14" s="1"/>
      <c r="M14" s="1"/>
      <c r="P14" s="1"/>
    </row>
    <row r="15" spans="5:16" ht="9.75" customHeight="1">
      <c r="E15" s="1"/>
      <c r="F15" s="1"/>
      <c r="K15" s="1"/>
      <c r="N15" s="1"/>
      <c r="P15" s="1"/>
    </row>
    <row r="16" spans="8:15" ht="9.75" customHeight="1">
      <c r="H16" s="1"/>
      <c r="O16" s="1"/>
    </row>
    <row r="17" spans="5:14" ht="9.75" customHeight="1">
      <c r="E17" s="1"/>
      <c r="I17" s="1"/>
      <c r="N17" s="1"/>
    </row>
    <row r="18" spans="5:8" ht="12.75" customHeight="1">
      <c r="E18" s="1"/>
      <c r="H18" s="1"/>
    </row>
    <row r="19" ht="12.75" customHeight="1"/>
    <row r="20" ht="9.75" customHeight="1">
      <c r="H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K26" s="1"/>
    </row>
    <row r="27" ht="9.75" customHeight="1">
      <c r="K27" s="1"/>
    </row>
  </sheetData>
  <sheetProtection/>
  <mergeCells count="21">
    <mergeCell ref="H5:J5"/>
    <mergeCell ref="M5:O5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6:Q7"/>
    <mergeCell ref="R6:R7"/>
    <mergeCell ref="S6:S7"/>
  </mergeCells>
  <printOptions horizontalCentered="1"/>
  <pageMargins left="0.15" right="0.2" top="0.9840277777777777" bottom="0.9840277777777777" header="0.5111111111111111" footer="0.5111111111111111"/>
  <pageSetup fitToHeight="55" fitToWidth="1" orientation="landscape" paperSize="9" scale="9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8"/>
  <sheetViews>
    <sheetView showGridLines="0" showZeros="0" workbookViewId="0" topLeftCell="A10">
      <selection activeCell="N11" sqref="N11"/>
    </sheetView>
  </sheetViews>
  <sheetFormatPr defaultColWidth="9.16015625" defaultRowHeight="11.25"/>
  <cols>
    <col min="1" max="1" width="28.66015625" style="0" customWidth="1"/>
    <col min="2" max="2" width="21.33203125" style="0" customWidth="1"/>
    <col min="3" max="3" width="19.5" style="0" customWidth="1"/>
    <col min="4" max="4" width="27.33203125" style="0" customWidth="1"/>
    <col min="5" max="5" width="25.66015625" style="0" customWidth="1"/>
    <col min="6" max="10" width="9.16015625" style="0" hidden="1" customWidth="1"/>
    <col min="11" max="11" width="33.83203125" style="0" customWidth="1"/>
  </cols>
  <sheetData>
    <row r="1" spans="1:4" ht="15" customHeight="1">
      <c r="A1" s="1"/>
      <c r="D1" s="1"/>
    </row>
    <row r="2" spans="1:5" ht="30" customHeight="1">
      <c r="A2" s="2" t="s">
        <v>296</v>
      </c>
      <c r="B2" s="3"/>
      <c r="C2" s="3"/>
      <c r="D2" s="3"/>
      <c r="E2" s="4"/>
    </row>
    <row r="3" spans="1:5" ht="15" customHeight="1">
      <c r="A3" s="5" t="s">
        <v>297</v>
      </c>
      <c r="B3" s="4"/>
      <c r="C3" s="4"/>
      <c r="D3" s="4"/>
      <c r="E3" s="6"/>
    </row>
    <row r="4" spans="1:3" ht="15" customHeight="1">
      <c r="A4" s="7" t="s">
        <v>298</v>
      </c>
      <c r="C4" s="1"/>
    </row>
    <row r="5" spans="1:10" ht="30" customHeight="1">
      <c r="A5" s="8" t="s">
        <v>299</v>
      </c>
      <c r="B5" s="9" t="str">
        <f>J13</f>
        <v>柳州市城中区城市管理行政执法局</v>
      </c>
      <c r="C5" s="10"/>
      <c r="D5" s="11" t="s">
        <v>300</v>
      </c>
      <c r="E5" s="12" t="str">
        <f>I13</f>
        <v>302002</v>
      </c>
      <c r="F5" s="1"/>
      <c r="G5" s="1"/>
      <c r="I5" s="1"/>
      <c r="J5" s="1"/>
    </row>
    <row r="6" spans="1:13" ht="19.5" customHeight="1">
      <c r="A6" s="13" t="s">
        <v>301</v>
      </c>
      <c r="B6" s="14" t="s">
        <v>302</v>
      </c>
      <c r="C6" s="15"/>
      <c r="D6" s="16"/>
      <c r="E6" s="17">
        <f>SUM(E7:E9)</f>
        <v>48220498.98</v>
      </c>
      <c r="F6" s="1"/>
      <c r="G6" s="18"/>
      <c r="H6" s="18"/>
      <c r="I6" s="1"/>
      <c r="J6" s="18"/>
      <c r="L6" s="18"/>
      <c r="M6" s="1"/>
    </row>
    <row r="7" spans="1:13" ht="19.5" customHeight="1">
      <c r="A7" s="13"/>
      <c r="B7" s="19" t="s">
        <v>303</v>
      </c>
      <c r="C7" s="19"/>
      <c r="D7" s="19"/>
      <c r="E7" s="20">
        <v>48220498.98</v>
      </c>
      <c r="F7" s="18"/>
      <c r="G7" s="1"/>
      <c r="H7" s="18"/>
      <c r="I7" s="1"/>
      <c r="K7" s="1"/>
      <c r="M7" s="1"/>
    </row>
    <row r="8" spans="1:11" ht="19.5" customHeight="1">
      <c r="A8" s="13"/>
      <c r="B8" s="19" t="s">
        <v>304</v>
      </c>
      <c r="C8" s="19"/>
      <c r="D8" s="19"/>
      <c r="E8" s="20" t="str">
        <f>G13</f>
        <v>0</v>
      </c>
      <c r="F8" s="18"/>
      <c r="G8" s="1"/>
      <c r="H8" s="18"/>
      <c r="I8" s="1"/>
      <c r="K8" s="1"/>
    </row>
    <row r="9" spans="1:13" ht="19.5" customHeight="1">
      <c r="A9" s="13"/>
      <c r="B9" s="21" t="s">
        <v>305</v>
      </c>
      <c r="C9" s="21"/>
      <c r="D9" s="21"/>
      <c r="E9" s="20" t="str">
        <f>H13</f>
        <v>0</v>
      </c>
      <c r="F9" s="18"/>
      <c r="G9" s="1"/>
      <c r="H9" s="18"/>
      <c r="I9" s="1"/>
      <c r="M9" s="1"/>
    </row>
    <row r="10" spans="1:8" ht="219.75" customHeight="1">
      <c r="A10" s="22" t="s">
        <v>306</v>
      </c>
      <c r="B10" s="23" t="s">
        <v>307</v>
      </c>
      <c r="C10" s="24"/>
      <c r="D10" s="24"/>
      <c r="E10" s="25"/>
      <c r="F10" s="1"/>
      <c r="G10" s="1"/>
      <c r="H10" s="1"/>
    </row>
    <row r="11" spans="1:6" ht="75" customHeight="1">
      <c r="A11" s="26" t="s">
        <v>308</v>
      </c>
      <c r="B11" s="23" t="s">
        <v>309</v>
      </c>
      <c r="C11" s="24"/>
      <c r="D11" s="24"/>
      <c r="E11" s="25"/>
      <c r="F11" s="1"/>
    </row>
    <row r="12" spans="1:11" ht="21" customHeight="1">
      <c r="A12" s="27" t="s">
        <v>310</v>
      </c>
      <c r="B12" s="28" t="s">
        <v>311</v>
      </c>
      <c r="C12" s="26" t="s">
        <v>312</v>
      </c>
      <c r="D12" s="26" t="s">
        <v>313</v>
      </c>
      <c r="E12" s="26" t="s">
        <v>314</v>
      </c>
      <c r="F12" s="29"/>
      <c r="G12" s="30"/>
      <c r="H12" s="30"/>
      <c r="I12" s="30"/>
      <c r="J12" s="30"/>
      <c r="K12" s="30"/>
    </row>
    <row r="13" spans="1:11" ht="28.5" customHeight="1">
      <c r="A13" s="27"/>
      <c r="B13" s="31" t="s">
        <v>315</v>
      </c>
      <c r="C13" s="32" t="s">
        <v>316</v>
      </c>
      <c r="D13" s="32" t="s">
        <v>317</v>
      </c>
      <c r="E13" s="33" t="s">
        <v>318</v>
      </c>
      <c r="F13" s="34" t="s">
        <v>319</v>
      </c>
      <c r="G13" s="35" t="s">
        <v>320</v>
      </c>
      <c r="H13" s="35" t="s">
        <v>320</v>
      </c>
      <c r="I13" s="35" t="s">
        <v>295</v>
      </c>
      <c r="J13" s="35" t="s">
        <v>130</v>
      </c>
      <c r="K13" s="30"/>
    </row>
    <row r="14" spans="1:11" ht="409.5" customHeight="1" hidden="1">
      <c r="A14" s="27"/>
      <c r="B14" s="31" t="s">
        <v>315</v>
      </c>
      <c r="C14" s="32" t="s">
        <v>316</v>
      </c>
      <c r="D14" s="36"/>
      <c r="E14" s="36"/>
      <c r="F14" s="30"/>
      <c r="G14" s="30"/>
      <c r="H14" s="30"/>
      <c r="I14" s="30"/>
      <c r="J14" s="30"/>
      <c r="K14" s="30"/>
    </row>
    <row r="15" spans="1:11" ht="409.5" customHeight="1" hidden="1">
      <c r="A15" s="27"/>
      <c r="B15" s="31" t="s">
        <v>315</v>
      </c>
      <c r="C15" s="32" t="s">
        <v>316</v>
      </c>
      <c r="D15" s="37"/>
      <c r="E15" s="37"/>
      <c r="F15" s="30"/>
      <c r="G15" s="30"/>
      <c r="H15" s="30"/>
      <c r="I15" s="30"/>
      <c r="J15" s="30"/>
      <c r="K15" s="30"/>
    </row>
    <row r="16" spans="1:11" ht="409.5" customHeight="1" hidden="1">
      <c r="A16" s="27"/>
      <c r="B16" s="31" t="s">
        <v>315</v>
      </c>
      <c r="C16" s="32" t="s">
        <v>316</v>
      </c>
      <c r="D16" s="37"/>
      <c r="E16" s="37"/>
      <c r="F16" s="30"/>
      <c r="G16" s="30"/>
      <c r="H16" s="30"/>
      <c r="I16" s="30"/>
      <c r="J16" s="30"/>
      <c r="K16" s="30"/>
    </row>
    <row r="17" spans="1:11" ht="409.5" customHeight="1" hidden="1">
      <c r="A17" s="27"/>
      <c r="B17" s="31" t="s">
        <v>315</v>
      </c>
      <c r="C17" s="32" t="s">
        <v>316</v>
      </c>
      <c r="D17" s="37"/>
      <c r="E17" s="37"/>
      <c r="F17" s="30"/>
      <c r="G17" s="30"/>
      <c r="H17" s="30"/>
      <c r="I17" s="30"/>
      <c r="J17" s="30"/>
      <c r="K17" s="30"/>
    </row>
    <row r="18" spans="1:11" ht="409.5" customHeight="1" hidden="1">
      <c r="A18" s="27"/>
      <c r="B18" s="31" t="s">
        <v>315</v>
      </c>
      <c r="C18" s="32" t="s">
        <v>316</v>
      </c>
      <c r="D18" s="37"/>
      <c r="E18" s="37"/>
      <c r="F18" s="30"/>
      <c r="G18" s="30"/>
      <c r="H18" s="30"/>
      <c r="I18" s="30"/>
      <c r="J18" s="30"/>
      <c r="K18" s="30"/>
    </row>
    <row r="19" spans="1:11" ht="409.5" customHeight="1" hidden="1">
      <c r="A19" s="27"/>
      <c r="B19" s="31" t="s">
        <v>315</v>
      </c>
      <c r="C19" s="32" t="s">
        <v>316</v>
      </c>
      <c r="D19" s="37"/>
      <c r="E19" s="37"/>
      <c r="F19" s="30"/>
      <c r="G19" s="30"/>
      <c r="H19" s="30"/>
      <c r="I19" s="30"/>
      <c r="J19" s="30"/>
      <c r="K19" s="30"/>
    </row>
    <row r="20" spans="1:11" ht="409.5" customHeight="1" hidden="1">
      <c r="A20" s="27"/>
      <c r="B20" s="31" t="s">
        <v>315</v>
      </c>
      <c r="C20" s="32" t="s">
        <v>316</v>
      </c>
      <c r="D20" s="37"/>
      <c r="E20" s="37"/>
      <c r="F20" s="30"/>
      <c r="G20" s="30"/>
      <c r="H20" s="30"/>
      <c r="I20" s="30"/>
      <c r="J20" s="30"/>
      <c r="K20" s="30"/>
    </row>
    <row r="21" spans="1:11" ht="409.5" customHeight="1" hidden="1">
      <c r="A21" s="27"/>
      <c r="B21" s="31" t="s">
        <v>315</v>
      </c>
      <c r="C21" s="32" t="s">
        <v>316</v>
      </c>
      <c r="D21" s="37"/>
      <c r="E21" s="37"/>
      <c r="F21" s="30"/>
      <c r="G21" s="30"/>
      <c r="H21" s="30"/>
      <c r="I21" s="30"/>
      <c r="J21" s="30"/>
      <c r="K21" s="30"/>
    </row>
    <row r="22" spans="1:11" ht="409.5" customHeight="1" hidden="1">
      <c r="A22" s="27"/>
      <c r="B22" s="31" t="s">
        <v>315</v>
      </c>
      <c r="C22" s="32" t="s">
        <v>316</v>
      </c>
      <c r="D22" s="37"/>
      <c r="E22" s="37"/>
      <c r="F22" s="30"/>
      <c r="G22" s="30"/>
      <c r="H22" s="30"/>
      <c r="I22" s="30"/>
      <c r="J22" s="30"/>
      <c r="K22" s="30"/>
    </row>
    <row r="23" spans="1:11" ht="409.5" customHeight="1" hidden="1">
      <c r="A23" s="27"/>
      <c r="B23" s="31" t="s">
        <v>315</v>
      </c>
      <c r="C23" s="32" t="s">
        <v>316</v>
      </c>
      <c r="D23" s="37"/>
      <c r="E23" s="37"/>
      <c r="F23" s="30"/>
      <c r="G23" s="30"/>
      <c r="H23" s="30"/>
      <c r="I23" s="30"/>
      <c r="J23" s="30"/>
      <c r="K23" s="30"/>
    </row>
    <row r="24" spans="1:11" ht="409.5" customHeight="1" hidden="1">
      <c r="A24" s="27"/>
      <c r="B24" s="31" t="s">
        <v>315</v>
      </c>
      <c r="C24" s="32" t="s">
        <v>316</v>
      </c>
      <c r="D24" s="37"/>
      <c r="E24" s="37"/>
      <c r="F24" s="30"/>
      <c r="G24" s="30"/>
      <c r="H24" s="30"/>
      <c r="I24" s="30"/>
      <c r="J24" s="30"/>
      <c r="K24" s="30"/>
    </row>
    <row r="25" spans="1:11" ht="409.5" customHeight="1" hidden="1">
      <c r="A25" s="27"/>
      <c r="B25" s="31" t="s">
        <v>315</v>
      </c>
      <c r="C25" s="32" t="s">
        <v>316</v>
      </c>
      <c r="D25" s="37"/>
      <c r="E25" s="37"/>
      <c r="F25" s="30"/>
      <c r="G25" s="30"/>
      <c r="H25" s="30"/>
      <c r="I25" s="30"/>
      <c r="J25" s="30"/>
      <c r="K25" s="30"/>
    </row>
    <row r="26" spans="1:11" ht="409.5" customHeight="1" hidden="1">
      <c r="A26" s="27"/>
      <c r="B26" s="31" t="s">
        <v>315</v>
      </c>
      <c r="C26" s="32" t="s">
        <v>316</v>
      </c>
      <c r="D26" s="37"/>
      <c r="E26" s="37"/>
      <c r="F26" s="30"/>
      <c r="G26" s="30"/>
      <c r="H26" s="30"/>
      <c r="I26" s="30"/>
      <c r="J26" s="30"/>
      <c r="K26" s="30"/>
    </row>
    <row r="27" spans="1:11" ht="409.5" customHeight="1" hidden="1">
      <c r="A27" s="27"/>
      <c r="B27" s="31" t="s">
        <v>315</v>
      </c>
      <c r="C27" s="32" t="s">
        <v>316</v>
      </c>
      <c r="D27" s="37"/>
      <c r="E27" s="37"/>
      <c r="F27" s="30"/>
      <c r="G27" s="30"/>
      <c r="H27" s="30"/>
      <c r="I27" s="30"/>
      <c r="J27" s="30"/>
      <c r="K27" s="30"/>
    </row>
    <row r="28" spans="1:11" ht="409.5" customHeight="1" hidden="1">
      <c r="A28" s="27"/>
      <c r="B28" s="31" t="s">
        <v>315</v>
      </c>
      <c r="C28" s="32" t="s">
        <v>316</v>
      </c>
      <c r="D28" s="37"/>
      <c r="E28" s="37"/>
      <c r="F28" s="30"/>
      <c r="G28" s="30"/>
      <c r="H28" s="30"/>
      <c r="I28" s="30"/>
      <c r="J28" s="30"/>
      <c r="K28" s="30"/>
    </row>
    <row r="29" spans="1:11" ht="409.5" customHeight="1" hidden="1">
      <c r="A29" s="27"/>
      <c r="B29" s="31" t="s">
        <v>315</v>
      </c>
      <c r="C29" s="32" t="s">
        <v>316</v>
      </c>
      <c r="D29" s="37"/>
      <c r="E29" s="37"/>
      <c r="F29" s="30"/>
      <c r="G29" s="30"/>
      <c r="H29" s="30"/>
      <c r="I29" s="30"/>
      <c r="J29" s="30"/>
      <c r="K29" s="30"/>
    </row>
    <row r="30" spans="1:11" ht="409.5" customHeight="1" hidden="1">
      <c r="A30" s="27"/>
      <c r="B30" s="31" t="s">
        <v>315</v>
      </c>
      <c r="C30" s="32" t="s">
        <v>316</v>
      </c>
      <c r="D30" s="37"/>
      <c r="E30" s="37"/>
      <c r="F30" s="30"/>
      <c r="G30" s="30"/>
      <c r="H30" s="30"/>
      <c r="I30" s="30"/>
      <c r="J30" s="30"/>
      <c r="K30" s="30"/>
    </row>
    <row r="31" spans="1:11" ht="409.5" customHeight="1" hidden="1">
      <c r="A31" s="27"/>
      <c r="B31" s="31" t="s">
        <v>315</v>
      </c>
      <c r="C31" s="32" t="s">
        <v>316</v>
      </c>
      <c r="D31" s="37"/>
      <c r="E31" s="37"/>
      <c r="F31" s="30"/>
      <c r="G31" s="30"/>
      <c r="H31" s="30"/>
      <c r="I31" s="30"/>
      <c r="J31" s="30"/>
      <c r="K31" s="30"/>
    </row>
    <row r="32" spans="1:11" ht="409.5" customHeight="1" hidden="1">
      <c r="A32" s="27"/>
      <c r="B32" s="31" t="s">
        <v>315</v>
      </c>
      <c r="C32" s="32" t="s">
        <v>316</v>
      </c>
      <c r="D32" s="37"/>
      <c r="E32" s="37"/>
      <c r="F32" s="30"/>
      <c r="G32" s="30"/>
      <c r="H32" s="30"/>
      <c r="I32" s="30"/>
      <c r="J32" s="30"/>
      <c r="K32" s="30"/>
    </row>
    <row r="33" spans="1:11" ht="409.5" customHeight="1" hidden="1">
      <c r="A33" s="27"/>
      <c r="B33" s="31" t="s">
        <v>315</v>
      </c>
      <c r="C33" s="32" t="s">
        <v>316</v>
      </c>
      <c r="D33" s="37"/>
      <c r="E33" s="37"/>
      <c r="F33" s="30"/>
      <c r="G33" s="30"/>
      <c r="H33" s="30"/>
      <c r="I33" s="30"/>
      <c r="J33" s="30"/>
      <c r="K33" s="30"/>
    </row>
    <row r="34" spans="1:11" ht="409.5" customHeight="1" hidden="1">
      <c r="A34" s="27"/>
      <c r="B34" s="31" t="s">
        <v>315</v>
      </c>
      <c r="C34" s="32" t="s">
        <v>316</v>
      </c>
      <c r="D34" s="37"/>
      <c r="E34" s="37"/>
      <c r="F34" s="30"/>
      <c r="G34" s="30"/>
      <c r="H34" s="30"/>
      <c r="I34" s="30"/>
      <c r="J34" s="30"/>
      <c r="K34" s="30"/>
    </row>
    <row r="35" spans="1:11" ht="409.5" customHeight="1" hidden="1">
      <c r="A35" s="27"/>
      <c r="B35" s="31" t="s">
        <v>315</v>
      </c>
      <c r="C35" s="32" t="s">
        <v>316</v>
      </c>
      <c r="D35" s="37"/>
      <c r="E35" s="37"/>
      <c r="F35" s="30"/>
      <c r="G35" s="30"/>
      <c r="H35" s="30"/>
      <c r="I35" s="30"/>
      <c r="J35" s="30"/>
      <c r="K35" s="30"/>
    </row>
    <row r="36" spans="1:11" ht="409.5" customHeight="1" hidden="1">
      <c r="A36" s="27"/>
      <c r="B36" s="31" t="s">
        <v>315</v>
      </c>
      <c r="C36" s="32" t="s">
        <v>316</v>
      </c>
      <c r="D36" s="37"/>
      <c r="E36" s="37"/>
      <c r="F36" s="30"/>
      <c r="G36" s="30"/>
      <c r="H36" s="30"/>
      <c r="I36" s="30"/>
      <c r="J36" s="30"/>
      <c r="K36" s="30"/>
    </row>
    <row r="37" spans="1:11" ht="409.5" customHeight="1" hidden="1">
      <c r="A37" s="27"/>
      <c r="B37" s="31" t="s">
        <v>315</v>
      </c>
      <c r="C37" s="32" t="s">
        <v>316</v>
      </c>
      <c r="D37" s="37"/>
      <c r="E37" s="37"/>
      <c r="F37" s="30"/>
      <c r="G37" s="30"/>
      <c r="H37" s="30"/>
      <c r="I37" s="30"/>
      <c r="J37" s="30"/>
      <c r="K37" s="30"/>
    </row>
    <row r="38" spans="1:11" ht="409.5" customHeight="1" hidden="1">
      <c r="A38" s="27"/>
      <c r="B38" s="31" t="s">
        <v>315</v>
      </c>
      <c r="C38" s="32" t="s">
        <v>316</v>
      </c>
      <c r="D38" s="37"/>
      <c r="E38" s="37"/>
      <c r="F38" s="30"/>
      <c r="G38" s="30"/>
      <c r="H38" s="30"/>
      <c r="I38" s="30"/>
      <c r="J38" s="30"/>
      <c r="K38" s="30"/>
    </row>
    <row r="39" spans="1:11" ht="102" customHeight="1">
      <c r="A39" s="27"/>
      <c r="B39" s="31" t="s">
        <v>315</v>
      </c>
      <c r="C39" s="32" t="s">
        <v>316</v>
      </c>
      <c r="D39" s="38" t="s">
        <v>321</v>
      </c>
      <c r="E39" s="38" t="s">
        <v>322</v>
      </c>
      <c r="F39" s="29"/>
      <c r="G39" s="30"/>
      <c r="H39" s="29"/>
      <c r="I39" s="29"/>
      <c r="J39" s="29"/>
      <c r="K39" s="30"/>
    </row>
    <row r="40" spans="6:8" ht="12.75" customHeight="1">
      <c r="F40" s="1"/>
      <c r="G40" s="1"/>
      <c r="H40" s="1"/>
    </row>
    <row r="41" spans="1:9" ht="12.75" customHeight="1">
      <c r="A41" t="s">
        <v>323</v>
      </c>
      <c r="E41" s="1"/>
      <c r="F41" s="1"/>
      <c r="I41" s="1"/>
    </row>
    <row r="42" spans="8:9" ht="12.75" customHeight="1">
      <c r="H42" s="1"/>
      <c r="I42" s="1"/>
    </row>
    <row r="43" ht="12.75" customHeight="1">
      <c r="H43" s="1"/>
    </row>
    <row r="44" ht="12.75" customHeight="1">
      <c r="H44" s="1"/>
    </row>
    <row r="45" spans="6:8" ht="12.75" customHeight="1">
      <c r="F45" s="1"/>
      <c r="H45" s="1"/>
    </row>
    <row r="46" ht="12.75" customHeight="1">
      <c r="H46" s="1"/>
    </row>
    <row r="47" ht="12.75" customHeight="1"/>
    <row r="48" spans="6:7" ht="12.75" customHeight="1">
      <c r="F48" s="1"/>
      <c r="G48" s="1"/>
    </row>
  </sheetData>
  <sheetProtection/>
  <mergeCells count="7">
    <mergeCell ref="B7:D7"/>
    <mergeCell ref="B8:D8"/>
    <mergeCell ref="B9:D9"/>
    <mergeCell ref="B10:E10"/>
    <mergeCell ref="B11:E11"/>
    <mergeCell ref="A6:A9"/>
    <mergeCell ref="A12:A39"/>
  </mergeCells>
  <printOptions gridLines="1"/>
  <pageMargins left="0.28958333333333336" right="0.25" top="0.31805555555555554" bottom="0.6798611111111111" header="0.13958333333333334" footer="0.2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showGridLines="0" showZeros="0" workbookViewId="0" topLeftCell="A1">
      <selection activeCell="E24" sqref="E24"/>
    </sheetView>
  </sheetViews>
  <sheetFormatPr defaultColWidth="9.16015625" defaultRowHeight="11.25"/>
  <cols>
    <col min="1" max="1" width="43.83203125" style="0" customWidth="1"/>
    <col min="2" max="2" width="16.83203125" style="0" customWidth="1"/>
    <col min="3" max="3" width="33" style="0" customWidth="1"/>
    <col min="4" max="4" width="17.66015625" style="0" customWidth="1"/>
    <col min="5" max="5" width="34.66015625" style="0" customWidth="1"/>
    <col min="6" max="6" width="17.5" style="0" customWidth="1"/>
    <col min="7" max="161" width="5" style="0" customWidth="1"/>
    <col min="162" max="255" width="5.16015625" style="0" customWidth="1"/>
  </cols>
  <sheetData>
    <row r="1" spans="1:255" s="206" customFormat="1" ht="15" customHeight="1">
      <c r="A1" s="156"/>
      <c r="B1" s="157"/>
      <c r="C1" s="157"/>
      <c r="D1" s="157"/>
      <c r="E1" s="157"/>
      <c r="F1" s="207" t="s">
        <v>7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195"/>
      <c r="FG1" s="195"/>
      <c r="FH1" s="195"/>
      <c r="FI1" s="195"/>
      <c r="FJ1" s="195"/>
      <c r="FK1" s="195"/>
      <c r="FL1" s="195"/>
      <c r="FM1" s="195"/>
      <c r="FN1" s="195"/>
      <c r="FO1" s="195"/>
      <c r="FP1" s="195"/>
      <c r="FQ1" s="195"/>
      <c r="FR1" s="195"/>
      <c r="FS1" s="195"/>
      <c r="FT1" s="195"/>
      <c r="FU1" s="195"/>
      <c r="FV1" s="195"/>
      <c r="FW1" s="195"/>
      <c r="FX1" s="195"/>
      <c r="FY1" s="195"/>
      <c r="FZ1" s="195"/>
      <c r="GA1" s="195"/>
      <c r="GB1" s="195"/>
      <c r="GC1" s="195"/>
      <c r="GD1" s="195"/>
      <c r="GE1" s="195"/>
      <c r="GF1" s="195"/>
      <c r="GG1" s="195"/>
      <c r="GH1" s="195"/>
      <c r="GI1" s="195"/>
      <c r="GJ1" s="195"/>
      <c r="GK1" s="195"/>
      <c r="GL1" s="195"/>
      <c r="GM1" s="195"/>
      <c r="GN1" s="195"/>
      <c r="GO1" s="195"/>
      <c r="GP1" s="195"/>
      <c r="GQ1" s="195"/>
      <c r="GR1" s="195"/>
      <c r="GS1" s="195"/>
      <c r="GT1" s="195"/>
      <c r="GU1" s="195"/>
      <c r="GV1" s="195"/>
      <c r="GW1" s="195"/>
      <c r="GX1" s="195"/>
      <c r="GY1" s="195"/>
      <c r="GZ1" s="195"/>
      <c r="HA1" s="195"/>
      <c r="HB1" s="195"/>
      <c r="HC1" s="195"/>
      <c r="HD1" s="195"/>
      <c r="HE1" s="195"/>
      <c r="HF1" s="195"/>
      <c r="HG1" s="195"/>
      <c r="HH1" s="195"/>
      <c r="HI1" s="195"/>
      <c r="HJ1" s="195"/>
      <c r="HK1" s="195"/>
      <c r="HL1" s="195"/>
      <c r="HM1" s="195"/>
      <c r="HN1" s="195"/>
      <c r="HO1" s="195"/>
      <c r="HP1" s="195"/>
      <c r="HQ1" s="195"/>
      <c r="HR1" s="195"/>
      <c r="HS1" s="195"/>
      <c r="HT1" s="195"/>
      <c r="HU1" s="195"/>
      <c r="HV1" s="195"/>
      <c r="HW1" s="195"/>
      <c r="HX1" s="195"/>
      <c r="HY1" s="195"/>
      <c r="HZ1" s="195"/>
      <c r="IA1" s="195"/>
      <c r="IB1" s="195"/>
      <c r="IC1" s="195"/>
      <c r="ID1" s="195"/>
      <c r="IE1" s="195"/>
      <c r="IF1" s="195"/>
      <c r="IG1" s="195"/>
      <c r="IH1" s="195"/>
      <c r="II1" s="195"/>
      <c r="IJ1" s="195"/>
      <c r="IK1" s="195"/>
      <c r="IL1" s="195"/>
      <c r="IM1" s="195"/>
      <c r="IN1" s="195"/>
      <c r="IO1" s="195"/>
      <c r="IP1" s="195"/>
      <c r="IQ1" s="195"/>
      <c r="IR1" s="195"/>
      <c r="IS1" s="195"/>
      <c r="IT1" s="195"/>
      <c r="IU1" s="195"/>
    </row>
    <row r="2" spans="1:161" s="194" customFormat="1" ht="30" customHeight="1">
      <c r="A2" s="158" t="s">
        <v>8</v>
      </c>
      <c r="B2" s="159"/>
      <c r="C2" s="159"/>
      <c r="D2" s="159"/>
      <c r="E2" s="159"/>
      <c r="F2" s="159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255" s="206" customFormat="1" ht="15" customHeight="1">
      <c r="A3" s="160"/>
      <c r="B3" s="39"/>
      <c r="C3" s="39"/>
      <c r="D3" s="39"/>
      <c r="E3" s="39"/>
      <c r="F3" s="207" t="s">
        <v>9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194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  <c r="HF3" s="195"/>
      <c r="HG3" s="195"/>
      <c r="HH3" s="195"/>
      <c r="HI3" s="195"/>
      <c r="HJ3" s="195"/>
      <c r="HK3" s="195"/>
      <c r="HL3" s="195"/>
      <c r="HM3" s="195"/>
      <c r="HN3" s="195"/>
      <c r="HO3" s="195"/>
      <c r="HP3" s="195"/>
      <c r="HQ3" s="195"/>
      <c r="HR3" s="195"/>
      <c r="HS3" s="195"/>
      <c r="HT3" s="195"/>
      <c r="HU3" s="195"/>
      <c r="HV3" s="195"/>
      <c r="HW3" s="195"/>
      <c r="HX3" s="195"/>
      <c r="HY3" s="195"/>
      <c r="HZ3" s="195"/>
      <c r="IA3" s="195"/>
      <c r="IB3" s="195"/>
      <c r="IC3" s="195"/>
      <c r="ID3" s="195"/>
      <c r="IE3" s="195"/>
      <c r="IF3" s="195"/>
      <c r="IG3" s="195"/>
      <c r="IH3" s="195"/>
      <c r="II3" s="195"/>
      <c r="IJ3" s="195"/>
      <c r="IK3" s="195"/>
      <c r="IL3" s="195"/>
      <c r="IM3" s="195"/>
      <c r="IN3" s="195"/>
      <c r="IO3" s="195"/>
      <c r="IP3" s="195"/>
      <c r="IQ3" s="195"/>
      <c r="IR3" s="195"/>
      <c r="IS3" s="195"/>
      <c r="IT3" s="195"/>
      <c r="IU3" s="195"/>
    </row>
    <row r="4" spans="1:255" s="206" customFormat="1" ht="15" customHeight="1">
      <c r="A4" s="161" t="s">
        <v>10</v>
      </c>
      <c r="B4" s="162"/>
      <c r="C4" s="161" t="s">
        <v>11</v>
      </c>
      <c r="D4" s="163"/>
      <c r="E4" s="163"/>
      <c r="F4" s="162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  <c r="HG4" s="195"/>
      <c r="HH4" s="195"/>
      <c r="HI4" s="195"/>
      <c r="HJ4" s="195"/>
      <c r="HK4" s="195"/>
      <c r="HL4" s="195"/>
      <c r="HM4" s="195"/>
      <c r="HN4" s="195"/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195"/>
      <c r="IA4" s="195"/>
      <c r="IB4" s="195"/>
      <c r="IC4" s="195"/>
      <c r="ID4" s="195"/>
      <c r="IE4" s="195"/>
      <c r="IF4" s="195"/>
      <c r="IG4" s="195"/>
      <c r="IH4" s="195"/>
      <c r="II4" s="195"/>
      <c r="IJ4" s="195"/>
      <c r="IK4" s="195"/>
      <c r="IL4" s="195"/>
      <c r="IM4" s="195"/>
      <c r="IN4" s="195"/>
      <c r="IO4" s="195"/>
      <c r="IP4" s="195"/>
      <c r="IQ4" s="195"/>
      <c r="IR4" s="195"/>
      <c r="IS4" s="195"/>
      <c r="IT4" s="195"/>
      <c r="IU4" s="195"/>
    </row>
    <row r="5" spans="1:255" s="206" customFormat="1" ht="15" customHeight="1">
      <c r="A5" s="55" t="s">
        <v>12</v>
      </c>
      <c r="B5" s="60" t="s">
        <v>13</v>
      </c>
      <c r="C5" s="55" t="s">
        <v>14</v>
      </c>
      <c r="D5" s="60" t="s">
        <v>13</v>
      </c>
      <c r="E5" s="55" t="s">
        <v>14</v>
      </c>
      <c r="F5" s="59" t="s">
        <v>13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  <c r="IH5" s="195"/>
      <c r="II5" s="195"/>
      <c r="IJ5" s="195"/>
      <c r="IK5" s="195"/>
      <c r="IL5" s="195"/>
      <c r="IM5" s="195"/>
      <c r="IN5" s="195"/>
      <c r="IO5" s="195"/>
      <c r="IP5" s="195"/>
      <c r="IQ5" s="195"/>
      <c r="IR5" s="195"/>
      <c r="IS5" s="195"/>
      <c r="IT5" s="195"/>
      <c r="IU5" s="195"/>
    </row>
    <row r="6" spans="1:255" s="206" customFormat="1" ht="15" customHeight="1">
      <c r="A6" s="164" t="s">
        <v>15</v>
      </c>
      <c r="B6" s="73">
        <v>48220498.98</v>
      </c>
      <c r="C6" s="166" t="s">
        <v>16</v>
      </c>
      <c r="D6" s="165">
        <v>0</v>
      </c>
      <c r="E6" s="208" t="s">
        <v>17</v>
      </c>
      <c r="F6" s="165">
        <v>14264651.65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  <c r="IB6" s="195"/>
      <c r="IC6" s="195"/>
      <c r="ID6" s="195"/>
      <c r="IE6" s="195"/>
      <c r="IF6" s="195"/>
      <c r="IG6" s="195"/>
      <c r="IH6" s="195"/>
      <c r="II6" s="195"/>
      <c r="IJ6" s="195"/>
      <c r="IK6" s="195"/>
      <c r="IL6" s="195"/>
      <c r="IM6" s="195"/>
      <c r="IN6" s="195"/>
      <c r="IO6" s="195"/>
      <c r="IP6" s="195"/>
      <c r="IQ6" s="195"/>
      <c r="IR6" s="195"/>
      <c r="IS6" s="195"/>
      <c r="IT6" s="195"/>
      <c r="IU6" s="195"/>
    </row>
    <row r="7" spans="1:255" s="206" customFormat="1" ht="15" customHeight="1">
      <c r="A7" s="164" t="s">
        <v>18</v>
      </c>
      <c r="B7" s="173">
        <v>45720498.98</v>
      </c>
      <c r="C7" s="166" t="s">
        <v>19</v>
      </c>
      <c r="D7" s="165">
        <v>0</v>
      </c>
      <c r="E7" s="176" t="s">
        <v>20</v>
      </c>
      <c r="F7" s="165">
        <v>11815736.65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5"/>
      <c r="IH7" s="195"/>
      <c r="II7" s="195"/>
      <c r="IJ7" s="195"/>
      <c r="IK7" s="195"/>
      <c r="IL7" s="195"/>
      <c r="IM7" s="195"/>
      <c r="IN7" s="195"/>
      <c r="IO7" s="195"/>
      <c r="IP7" s="195"/>
      <c r="IQ7" s="195"/>
      <c r="IR7" s="195"/>
      <c r="IS7" s="195"/>
      <c r="IT7" s="195"/>
      <c r="IU7" s="195"/>
    </row>
    <row r="8" spans="1:255" s="206" customFormat="1" ht="15" customHeight="1">
      <c r="A8" s="164" t="s">
        <v>21</v>
      </c>
      <c r="B8" s="73">
        <v>2500000</v>
      </c>
      <c r="C8" s="166" t="s">
        <v>22</v>
      </c>
      <c r="D8" s="165">
        <v>0</v>
      </c>
      <c r="E8" s="176" t="s">
        <v>23</v>
      </c>
      <c r="F8" s="165">
        <v>2285424.6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5"/>
      <c r="GK8" s="195"/>
      <c r="GL8" s="195"/>
      <c r="GM8" s="195"/>
      <c r="GN8" s="195"/>
      <c r="GO8" s="195"/>
      <c r="GP8" s="195"/>
      <c r="GQ8" s="195"/>
      <c r="GR8" s="195"/>
      <c r="GS8" s="195"/>
      <c r="GT8" s="195"/>
      <c r="GU8" s="195"/>
      <c r="GV8" s="195"/>
      <c r="GW8" s="195"/>
      <c r="GX8" s="195"/>
      <c r="GY8" s="195"/>
      <c r="GZ8" s="195"/>
      <c r="HA8" s="195"/>
      <c r="HB8" s="195"/>
      <c r="HC8" s="195"/>
      <c r="HD8" s="195"/>
      <c r="HE8" s="195"/>
      <c r="HF8" s="195"/>
      <c r="HG8" s="195"/>
      <c r="HH8" s="195"/>
      <c r="HI8" s="195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5"/>
      <c r="HV8" s="195"/>
      <c r="HW8" s="195"/>
      <c r="HX8" s="195"/>
      <c r="HY8" s="195"/>
      <c r="HZ8" s="195"/>
      <c r="IA8" s="195"/>
      <c r="IB8" s="195"/>
      <c r="IC8" s="195"/>
      <c r="ID8" s="195"/>
      <c r="IE8" s="195"/>
      <c r="IF8" s="195"/>
      <c r="IG8" s="195"/>
      <c r="IH8" s="195"/>
      <c r="II8" s="195"/>
      <c r="IJ8" s="195"/>
      <c r="IK8" s="195"/>
      <c r="IL8" s="195"/>
      <c r="IM8" s="195"/>
      <c r="IN8" s="195"/>
      <c r="IO8" s="195"/>
      <c r="IP8" s="195"/>
      <c r="IQ8" s="195"/>
      <c r="IR8" s="195"/>
      <c r="IS8" s="195"/>
      <c r="IT8" s="195"/>
      <c r="IU8" s="195"/>
    </row>
    <row r="9" spans="1:255" s="206" customFormat="1" ht="15" customHeight="1">
      <c r="A9" s="168" t="s">
        <v>24</v>
      </c>
      <c r="B9" s="181">
        <v>0</v>
      </c>
      <c r="C9" s="166" t="s">
        <v>25</v>
      </c>
      <c r="D9" s="165">
        <v>0</v>
      </c>
      <c r="E9" s="176" t="s">
        <v>26</v>
      </c>
      <c r="F9" s="73">
        <v>163490.4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  <c r="GD9" s="195"/>
      <c r="GE9" s="195"/>
      <c r="GF9" s="195"/>
      <c r="GG9" s="195"/>
      <c r="GH9" s="195"/>
      <c r="GI9" s="195"/>
      <c r="GJ9" s="195"/>
      <c r="GK9" s="195"/>
      <c r="GL9" s="195"/>
      <c r="GM9" s="195"/>
      <c r="GN9" s="195"/>
      <c r="GO9" s="195"/>
      <c r="GP9" s="195"/>
      <c r="GQ9" s="195"/>
      <c r="GR9" s="195"/>
      <c r="GS9" s="195"/>
      <c r="GT9" s="195"/>
      <c r="GU9" s="195"/>
      <c r="GV9" s="195"/>
      <c r="GW9" s="195"/>
      <c r="GX9" s="195"/>
      <c r="GY9" s="195"/>
      <c r="GZ9" s="195"/>
      <c r="HA9" s="195"/>
      <c r="HB9" s="195"/>
      <c r="HC9" s="195"/>
      <c r="HD9" s="195"/>
      <c r="HE9" s="195"/>
      <c r="HF9" s="195"/>
      <c r="HG9" s="195"/>
      <c r="HH9" s="195"/>
      <c r="HI9" s="195"/>
      <c r="HJ9" s="195"/>
      <c r="HK9" s="195"/>
      <c r="HL9" s="195"/>
      <c r="HM9" s="195"/>
      <c r="HN9" s="195"/>
      <c r="HO9" s="195"/>
      <c r="HP9" s="195"/>
      <c r="HQ9" s="195"/>
      <c r="HR9" s="195"/>
      <c r="HS9" s="195"/>
      <c r="HT9" s="195"/>
      <c r="HU9" s="195"/>
      <c r="HV9" s="195"/>
      <c r="HW9" s="195"/>
      <c r="HX9" s="195"/>
      <c r="HY9" s="195"/>
      <c r="HZ9" s="195"/>
      <c r="IA9" s="195"/>
      <c r="IB9" s="195"/>
      <c r="IC9" s="195"/>
      <c r="ID9" s="195"/>
      <c r="IE9" s="195"/>
      <c r="IF9" s="195"/>
      <c r="IG9" s="195"/>
      <c r="IH9" s="195"/>
      <c r="II9" s="195"/>
      <c r="IJ9" s="195"/>
      <c r="IK9" s="195"/>
      <c r="IL9" s="195"/>
      <c r="IM9" s="195"/>
      <c r="IN9" s="195"/>
      <c r="IO9" s="195"/>
      <c r="IP9" s="195"/>
      <c r="IQ9" s="195"/>
      <c r="IR9" s="195"/>
      <c r="IS9" s="195"/>
      <c r="IT9" s="195"/>
      <c r="IU9" s="195"/>
    </row>
    <row r="10" spans="1:255" s="206" customFormat="1" ht="15" customHeight="1">
      <c r="A10" s="164" t="s">
        <v>27</v>
      </c>
      <c r="B10" s="181">
        <v>0</v>
      </c>
      <c r="C10" s="166" t="s">
        <v>28</v>
      </c>
      <c r="D10" s="165">
        <v>0</v>
      </c>
      <c r="E10" s="176" t="s">
        <v>29</v>
      </c>
      <c r="F10" s="181">
        <v>33955847.33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  <c r="GY10" s="195"/>
      <c r="GZ10" s="195"/>
      <c r="HA10" s="195"/>
      <c r="HB10" s="195"/>
      <c r="HC10" s="195"/>
      <c r="HD10" s="195"/>
      <c r="HE10" s="195"/>
      <c r="HF10" s="195"/>
      <c r="HG10" s="195"/>
      <c r="HH10" s="195"/>
      <c r="HI10" s="195"/>
      <c r="HJ10" s="195"/>
      <c r="HK10" s="195"/>
      <c r="HL10" s="195"/>
      <c r="HM10" s="195"/>
      <c r="HN10" s="195"/>
      <c r="HO10" s="195"/>
      <c r="HP10" s="195"/>
      <c r="HQ10" s="195"/>
      <c r="HR10" s="195"/>
      <c r="HS10" s="195"/>
      <c r="HT10" s="195"/>
      <c r="HU10" s="195"/>
      <c r="HV10" s="195"/>
      <c r="HW10" s="195"/>
      <c r="HX10" s="195"/>
      <c r="HY10" s="195"/>
      <c r="HZ10" s="195"/>
      <c r="IA10" s="195"/>
      <c r="IB10" s="195"/>
      <c r="IC10" s="195"/>
      <c r="ID10" s="195"/>
      <c r="IE10" s="195"/>
      <c r="IF10" s="195"/>
      <c r="IG10" s="195"/>
      <c r="IH10" s="195"/>
      <c r="II10" s="195"/>
      <c r="IJ10" s="195"/>
      <c r="IK10" s="195"/>
      <c r="IL10" s="195"/>
      <c r="IM10" s="195"/>
      <c r="IN10" s="195"/>
      <c r="IO10" s="195"/>
      <c r="IP10" s="195"/>
      <c r="IQ10" s="195"/>
      <c r="IR10" s="195"/>
      <c r="IS10" s="195"/>
      <c r="IT10" s="195"/>
      <c r="IU10" s="195"/>
    </row>
    <row r="11" spans="1:255" s="206" customFormat="1" ht="15" customHeight="1">
      <c r="A11" s="168" t="s">
        <v>30</v>
      </c>
      <c r="B11" s="181">
        <v>0</v>
      </c>
      <c r="C11" s="166" t="s">
        <v>31</v>
      </c>
      <c r="D11" s="165">
        <v>0</v>
      </c>
      <c r="E11" s="176" t="s">
        <v>20</v>
      </c>
      <c r="F11" s="173">
        <v>13631.52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5"/>
      <c r="GI11" s="195"/>
      <c r="GJ11" s="195"/>
      <c r="GK11" s="195"/>
      <c r="GL11" s="195"/>
      <c r="GM11" s="195"/>
      <c r="GN11" s="195"/>
      <c r="GO11" s="195"/>
      <c r="GP11" s="195"/>
      <c r="GQ11" s="195"/>
      <c r="GR11" s="195"/>
      <c r="GS11" s="195"/>
      <c r="GT11" s="195"/>
      <c r="GU11" s="195"/>
      <c r="GV11" s="195"/>
      <c r="GW11" s="195"/>
      <c r="GX11" s="195"/>
      <c r="GY11" s="195"/>
      <c r="GZ11" s="195"/>
      <c r="HA11" s="195"/>
      <c r="HB11" s="195"/>
      <c r="HC11" s="195"/>
      <c r="HD11" s="195"/>
      <c r="HE11" s="195"/>
      <c r="HF11" s="195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  <c r="HY11" s="195"/>
      <c r="HZ11" s="195"/>
      <c r="IA11" s="195"/>
      <c r="IB11" s="195"/>
      <c r="IC11" s="195"/>
      <c r="ID11" s="195"/>
      <c r="IE11" s="195"/>
      <c r="IF11" s="195"/>
      <c r="IG11" s="195"/>
      <c r="IH11" s="195"/>
      <c r="II11" s="195"/>
      <c r="IJ11" s="195"/>
      <c r="IK11" s="195"/>
      <c r="IL11" s="195"/>
      <c r="IM11" s="195"/>
      <c r="IN11" s="195"/>
      <c r="IO11" s="195"/>
      <c r="IP11" s="195"/>
      <c r="IQ11" s="195"/>
      <c r="IR11" s="195"/>
      <c r="IS11" s="195"/>
      <c r="IT11" s="195"/>
      <c r="IU11" s="195"/>
    </row>
    <row r="12" spans="1:255" s="206" customFormat="1" ht="15" customHeight="1">
      <c r="A12" s="164" t="s">
        <v>32</v>
      </c>
      <c r="B12" s="181">
        <v>0</v>
      </c>
      <c r="C12" s="166" t="s">
        <v>33</v>
      </c>
      <c r="D12" s="165">
        <v>0</v>
      </c>
      <c r="E12" s="176" t="s">
        <v>23</v>
      </c>
      <c r="F12" s="165">
        <v>33763715.81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195"/>
      <c r="GA12" s="195"/>
      <c r="GB12" s="195"/>
      <c r="GC12" s="195"/>
      <c r="GD12" s="195"/>
      <c r="GE12" s="195"/>
      <c r="GF12" s="195"/>
      <c r="GG12" s="195"/>
      <c r="GH12" s="195"/>
      <c r="GI12" s="195"/>
      <c r="GJ12" s="195"/>
      <c r="GK12" s="195"/>
      <c r="GL12" s="195"/>
      <c r="GM12" s="195"/>
      <c r="GN12" s="195"/>
      <c r="GO12" s="195"/>
      <c r="GP12" s="195"/>
      <c r="GQ12" s="195"/>
      <c r="GR12" s="195"/>
      <c r="GS12" s="195"/>
      <c r="GT12" s="195"/>
      <c r="GU12" s="195"/>
      <c r="GV12" s="195"/>
      <c r="GW12" s="195"/>
      <c r="GX12" s="195"/>
      <c r="GY12" s="195"/>
      <c r="GZ12" s="195"/>
      <c r="HA12" s="195"/>
      <c r="HB12" s="195"/>
      <c r="HC12" s="195"/>
      <c r="HD12" s="195"/>
      <c r="HE12" s="195"/>
      <c r="HF12" s="195"/>
      <c r="HG12" s="195"/>
      <c r="HH12" s="195"/>
      <c r="HI12" s="195"/>
      <c r="HJ12" s="195"/>
      <c r="HK12" s="195"/>
      <c r="HL12" s="195"/>
      <c r="HM12" s="195"/>
      <c r="HN12" s="195"/>
      <c r="HO12" s="195"/>
      <c r="HP12" s="195"/>
      <c r="HQ12" s="195"/>
      <c r="HR12" s="195"/>
      <c r="HS12" s="195"/>
      <c r="HT12" s="195"/>
      <c r="HU12" s="195"/>
      <c r="HV12" s="195"/>
      <c r="HW12" s="195"/>
      <c r="HX12" s="195"/>
      <c r="HY12" s="195"/>
      <c r="HZ12" s="195"/>
      <c r="IA12" s="195"/>
      <c r="IB12" s="195"/>
      <c r="IC12" s="195"/>
      <c r="ID12" s="195"/>
      <c r="IE12" s="195"/>
      <c r="IF12" s="195"/>
      <c r="IG12" s="195"/>
      <c r="IH12" s="195"/>
      <c r="II12" s="195"/>
      <c r="IJ12" s="195"/>
      <c r="IK12" s="195"/>
      <c r="IL12" s="195"/>
      <c r="IM12" s="195"/>
      <c r="IN12" s="195"/>
      <c r="IO12" s="195"/>
      <c r="IP12" s="195"/>
      <c r="IQ12" s="195"/>
      <c r="IR12" s="195"/>
      <c r="IS12" s="195"/>
      <c r="IT12" s="195"/>
      <c r="IU12" s="195"/>
    </row>
    <row r="13" spans="1:255" s="206" customFormat="1" ht="15" customHeight="1">
      <c r="A13" s="164" t="s">
        <v>34</v>
      </c>
      <c r="B13" s="181">
        <v>0</v>
      </c>
      <c r="C13" s="166" t="s">
        <v>35</v>
      </c>
      <c r="D13" s="73">
        <v>1716894.4</v>
      </c>
      <c r="E13" s="176" t="s">
        <v>26</v>
      </c>
      <c r="F13" s="165">
        <v>178500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  <c r="IB13" s="195"/>
      <c r="IC13" s="195"/>
      <c r="ID13" s="195"/>
      <c r="IE13" s="195"/>
      <c r="IF13" s="195"/>
      <c r="IG13" s="195"/>
      <c r="IH13" s="195"/>
      <c r="II13" s="195"/>
      <c r="IJ13" s="195"/>
      <c r="IK13" s="195"/>
      <c r="IL13" s="195"/>
      <c r="IM13" s="195"/>
      <c r="IN13" s="195"/>
      <c r="IO13" s="195"/>
      <c r="IP13" s="195"/>
      <c r="IQ13" s="195"/>
      <c r="IR13" s="195"/>
      <c r="IS13" s="195"/>
      <c r="IT13" s="195"/>
      <c r="IU13" s="195"/>
    </row>
    <row r="14" spans="1:255" s="206" customFormat="1" ht="15" customHeight="1">
      <c r="A14" s="169"/>
      <c r="B14" s="181"/>
      <c r="C14" s="166" t="s">
        <v>36</v>
      </c>
      <c r="D14" s="181">
        <v>0</v>
      </c>
      <c r="E14" s="176" t="s">
        <v>37</v>
      </c>
      <c r="F14" s="165">
        <v>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  <c r="IB14" s="195"/>
      <c r="IC14" s="195"/>
      <c r="ID14" s="195"/>
      <c r="IE14" s="195"/>
      <c r="IF14" s="195"/>
      <c r="IG14" s="195"/>
      <c r="IH14" s="195"/>
      <c r="II14" s="195"/>
      <c r="IJ14" s="195"/>
      <c r="IK14" s="195"/>
      <c r="IL14" s="195"/>
      <c r="IM14" s="195"/>
      <c r="IN14" s="195"/>
      <c r="IO14" s="195"/>
      <c r="IP14" s="195"/>
      <c r="IQ14" s="195"/>
      <c r="IR14" s="195"/>
      <c r="IS14" s="195"/>
      <c r="IT14" s="195"/>
      <c r="IU14" s="195"/>
    </row>
    <row r="15" spans="1:255" s="206" customFormat="1" ht="15" customHeight="1">
      <c r="A15" s="169"/>
      <c r="B15" s="173"/>
      <c r="C15" s="166" t="s">
        <v>38</v>
      </c>
      <c r="D15" s="181">
        <v>0</v>
      </c>
      <c r="E15" s="209" t="s">
        <v>39</v>
      </c>
      <c r="F15" s="165">
        <v>0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195"/>
      <c r="FG15" s="195"/>
      <c r="FH15" s="195"/>
      <c r="FI15" s="195"/>
      <c r="FJ15" s="195"/>
      <c r="FK15" s="195"/>
      <c r="FL15" s="195"/>
      <c r="FM15" s="195"/>
      <c r="FN15" s="195"/>
      <c r="FO15" s="195"/>
      <c r="FP15" s="195"/>
      <c r="FQ15" s="195"/>
      <c r="FR15" s="195"/>
      <c r="FS15" s="195"/>
      <c r="FT15" s="195"/>
      <c r="FU15" s="195"/>
      <c r="FV15" s="195"/>
      <c r="FW15" s="195"/>
      <c r="FX15" s="195"/>
      <c r="FY15" s="195"/>
      <c r="FZ15" s="195"/>
      <c r="GA15" s="195"/>
      <c r="GB15" s="195"/>
      <c r="GC15" s="195"/>
      <c r="GD15" s="195"/>
      <c r="GE15" s="195"/>
      <c r="GF15" s="195"/>
      <c r="GG15" s="195"/>
      <c r="GH15" s="195"/>
      <c r="GI15" s="195"/>
      <c r="GJ15" s="195"/>
      <c r="GK15" s="195"/>
      <c r="GL15" s="195"/>
      <c r="GM15" s="195"/>
      <c r="GN15" s="195"/>
      <c r="GO15" s="195"/>
      <c r="GP15" s="195"/>
      <c r="GQ15" s="195"/>
      <c r="GR15" s="195"/>
      <c r="GS15" s="195"/>
      <c r="GT15" s="195"/>
      <c r="GU15" s="195"/>
      <c r="GV15" s="195"/>
      <c r="GW15" s="195"/>
      <c r="GX15" s="195"/>
      <c r="GY15" s="195"/>
      <c r="GZ15" s="195"/>
      <c r="HA15" s="195"/>
      <c r="HB15" s="195"/>
      <c r="HC15" s="195"/>
      <c r="HD15" s="195"/>
      <c r="HE15" s="195"/>
      <c r="HF15" s="195"/>
      <c r="HG15" s="195"/>
      <c r="HH15" s="195"/>
      <c r="HI15" s="195"/>
      <c r="HJ15" s="195"/>
      <c r="HK15" s="195"/>
      <c r="HL15" s="195"/>
      <c r="HM15" s="195"/>
      <c r="HN15" s="195"/>
      <c r="HO15" s="195"/>
      <c r="HP15" s="195"/>
      <c r="HQ15" s="195"/>
      <c r="HR15" s="195"/>
      <c r="HS15" s="195"/>
      <c r="HT15" s="195"/>
      <c r="HU15" s="195"/>
      <c r="HV15" s="195"/>
      <c r="HW15" s="195"/>
      <c r="HX15" s="195"/>
      <c r="HY15" s="195"/>
      <c r="HZ15" s="195"/>
      <c r="IA15" s="195"/>
      <c r="IB15" s="195"/>
      <c r="IC15" s="195"/>
      <c r="ID15" s="195"/>
      <c r="IE15" s="195"/>
      <c r="IF15" s="195"/>
      <c r="IG15" s="195"/>
      <c r="IH15" s="195"/>
      <c r="II15" s="195"/>
      <c r="IJ15" s="195"/>
      <c r="IK15" s="195"/>
      <c r="IL15" s="195"/>
      <c r="IM15" s="195"/>
      <c r="IN15" s="195"/>
      <c r="IO15" s="195"/>
      <c r="IP15" s="195"/>
      <c r="IQ15" s="195"/>
      <c r="IR15" s="195"/>
      <c r="IS15" s="195"/>
      <c r="IT15" s="195"/>
      <c r="IU15" s="195"/>
    </row>
    <row r="16" spans="1:255" s="206" customFormat="1" ht="15" customHeight="1">
      <c r="A16" s="169"/>
      <c r="B16" s="165"/>
      <c r="C16" s="166" t="s">
        <v>40</v>
      </c>
      <c r="D16" s="181">
        <v>45561523.94</v>
      </c>
      <c r="E16" s="176" t="s">
        <v>41</v>
      </c>
      <c r="F16" s="165">
        <v>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  <c r="HG16" s="195"/>
      <c r="HH16" s="195"/>
      <c r="HI16" s="195"/>
      <c r="HJ16" s="195"/>
      <c r="HK16" s="195"/>
      <c r="HL16" s="195"/>
      <c r="HM16" s="195"/>
      <c r="HN16" s="195"/>
      <c r="HO16" s="195"/>
      <c r="HP16" s="195"/>
      <c r="HQ16" s="195"/>
      <c r="HR16" s="195"/>
      <c r="HS16" s="195"/>
      <c r="HT16" s="195"/>
      <c r="HU16" s="195"/>
      <c r="HV16" s="195"/>
      <c r="HW16" s="195"/>
      <c r="HX16" s="195"/>
      <c r="HY16" s="195"/>
      <c r="HZ16" s="195"/>
      <c r="IA16" s="195"/>
      <c r="IB16" s="195"/>
      <c r="IC16" s="195"/>
      <c r="ID16" s="195"/>
      <c r="IE16" s="195"/>
      <c r="IF16" s="195"/>
      <c r="IG16" s="195"/>
      <c r="IH16" s="195"/>
      <c r="II16" s="195"/>
      <c r="IJ16" s="195"/>
      <c r="IK16" s="195"/>
      <c r="IL16" s="195"/>
      <c r="IM16" s="195"/>
      <c r="IN16" s="195"/>
      <c r="IO16" s="195"/>
      <c r="IP16" s="195"/>
      <c r="IQ16" s="195"/>
      <c r="IR16" s="195"/>
      <c r="IS16" s="195"/>
      <c r="IT16" s="195"/>
      <c r="IU16" s="195"/>
    </row>
    <row r="17" spans="1:255" s="206" customFormat="1" ht="15" customHeight="1">
      <c r="A17" s="174"/>
      <c r="B17" s="165"/>
      <c r="C17" s="166" t="s">
        <v>42</v>
      </c>
      <c r="D17" s="181">
        <v>0</v>
      </c>
      <c r="E17" s="210" t="s">
        <v>43</v>
      </c>
      <c r="F17" s="165">
        <v>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195"/>
      <c r="FG17" s="195"/>
      <c r="FH17" s="195"/>
      <c r="FI17" s="195"/>
      <c r="FJ17" s="195"/>
      <c r="FK17" s="195"/>
      <c r="FL17" s="195"/>
      <c r="FM17" s="195"/>
      <c r="FN17" s="195"/>
      <c r="FO17" s="195"/>
      <c r="FP17" s="195"/>
      <c r="FQ17" s="195"/>
      <c r="FR17" s="195"/>
      <c r="FS17" s="195"/>
      <c r="FT17" s="195"/>
      <c r="FU17" s="195"/>
      <c r="FV17" s="195"/>
      <c r="FW17" s="195"/>
      <c r="FX17" s="195"/>
      <c r="FY17" s="195"/>
      <c r="FZ17" s="195"/>
      <c r="GA17" s="195"/>
      <c r="GB17" s="195"/>
      <c r="GC17" s="195"/>
      <c r="GD17" s="195"/>
      <c r="GE17" s="195"/>
      <c r="GF17" s="195"/>
      <c r="GG17" s="195"/>
      <c r="GH17" s="195"/>
      <c r="GI17" s="195"/>
      <c r="GJ17" s="195"/>
      <c r="GK17" s="195"/>
      <c r="GL17" s="195"/>
      <c r="GM17" s="195"/>
      <c r="GN17" s="195"/>
      <c r="GO17" s="195"/>
      <c r="GP17" s="195"/>
      <c r="GQ17" s="195"/>
      <c r="GR17" s="195"/>
      <c r="GS17" s="195"/>
      <c r="GT17" s="195"/>
      <c r="GU17" s="195"/>
      <c r="GV17" s="195"/>
      <c r="GW17" s="195"/>
      <c r="GX17" s="195"/>
      <c r="GY17" s="195"/>
      <c r="GZ17" s="195"/>
      <c r="HA17" s="195"/>
      <c r="HB17" s="195"/>
      <c r="HC17" s="195"/>
      <c r="HD17" s="195"/>
      <c r="HE17" s="195"/>
      <c r="HF17" s="195"/>
      <c r="HG17" s="195"/>
      <c r="HH17" s="195"/>
      <c r="HI17" s="195"/>
      <c r="HJ17" s="195"/>
      <c r="HK17" s="195"/>
      <c r="HL17" s="195"/>
      <c r="HM17" s="195"/>
      <c r="HN17" s="195"/>
      <c r="HO17" s="195"/>
      <c r="HP17" s="195"/>
      <c r="HQ17" s="195"/>
      <c r="HR17" s="195"/>
      <c r="HS17" s="195"/>
      <c r="HT17" s="195"/>
      <c r="HU17" s="195"/>
      <c r="HV17" s="195"/>
      <c r="HW17" s="195"/>
      <c r="HX17" s="195"/>
      <c r="HY17" s="195"/>
      <c r="HZ17" s="195"/>
      <c r="IA17" s="195"/>
      <c r="IB17" s="195"/>
      <c r="IC17" s="195"/>
      <c r="ID17" s="195"/>
      <c r="IE17" s="195"/>
      <c r="IF17" s="195"/>
      <c r="IG17" s="195"/>
      <c r="IH17" s="195"/>
      <c r="II17" s="195"/>
      <c r="IJ17" s="195"/>
      <c r="IK17" s="195"/>
      <c r="IL17" s="195"/>
      <c r="IM17" s="195"/>
      <c r="IN17" s="195"/>
      <c r="IO17" s="195"/>
      <c r="IP17" s="195"/>
      <c r="IQ17" s="195"/>
      <c r="IR17" s="195"/>
      <c r="IS17" s="195"/>
      <c r="IT17" s="195"/>
      <c r="IU17" s="195"/>
    </row>
    <row r="18" spans="1:255" s="206" customFormat="1" ht="15" customHeight="1">
      <c r="A18" s="164"/>
      <c r="B18" s="165"/>
      <c r="C18" s="166" t="s">
        <v>44</v>
      </c>
      <c r="D18" s="181">
        <v>0</v>
      </c>
      <c r="E18" s="176" t="s">
        <v>45</v>
      </c>
      <c r="F18" s="165">
        <v>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5"/>
      <c r="HV18" s="195"/>
      <c r="HW18" s="195"/>
      <c r="HX18" s="195"/>
      <c r="HY18" s="195"/>
      <c r="HZ18" s="195"/>
      <c r="IA18" s="195"/>
      <c r="IB18" s="195"/>
      <c r="IC18" s="195"/>
      <c r="ID18" s="195"/>
      <c r="IE18" s="195"/>
      <c r="IF18" s="195"/>
      <c r="IG18" s="195"/>
      <c r="IH18" s="195"/>
      <c r="II18" s="195"/>
      <c r="IJ18" s="195"/>
      <c r="IK18" s="195"/>
      <c r="IL18" s="195"/>
      <c r="IM18" s="195"/>
      <c r="IN18" s="195"/>
      <c r="IO18" s="195"/>
      <c r="IP18" s="195"/>
      <c r="IQ18" s="195"/>
      <c r="IR18" s="195"/>
      <c r="IS18" s="195"/>
      <c r="IT18" s="195"/>
      <c r="IU18" s="195"/>
    </row>
    <row r="19" spans="1:255" s="206" customFormat="1" ht="15" customHeight="1">
      <c r="A19" s="164"/>
      <c r="B19" s="165"/>
      <c r="C19" s="166" t="s">
        <v>46</v>
      </c>
      <c r="D19" s="181">
        <v>0</v>
      </c>
      <c r="E19" s="176" t="s">
        <v>47</v>
      </c>
      <c r="F19" s="211">
        <v>0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5"/>
      <c r="HE19" s="195"/>
      <c r="HF19" s="195"/>
      <c r="HG19" s="195"/>
      <c r="HH19" s="195"/>
      <c r="HI19" s="195"/>
      <c r="HJ19" s="195"/>
      <c r="HK19" s="195"/>
      <c r="HL19" s="195"/>
      <c r="HM19" s="195"/>
      <c r="HN19" s="195"/>
      <c r="HO19" s="195"/>
      <c r="HP19" s="195"/>
      <c r="HQ19" s="195"/>
      <c r="HR19" s="195"/>
      <c r="HS19" s="195"/>
      <c r="HT19" s="195"/>
      <c r="HU19" s="195"/>
      <c r="HV19" s="195"/>
      <c r="HW19" s="195"/>
      <c r="HX19" s="195"/>
      <c r="HY19" s="195"/>
      <c r="HZ19" s="195"/>
      <c r="IA19" s="195"/>
      <c r="IB19" s="195"/>
      <c r="IC19" s="195"/>
      <c r="ID19" s="195"/>
      <c r="IE19" s="195"/>
      <c r="IF19" s="195"/>
      <c r="IG19" s="195"/>
      <c r="IH19" s="195"/>
      <c r="II19" s="195"/>
      <c r="IJ19" s="195"/>
      <c r="IK19" s="195"/>
      <c r="IL19" s="195"/>
      <c r="IM19" s="195"/>
      <c r="IN19" s="195"/>
      <c r="IO19" s="195"/>
      <c r="IP19" s="195"/>
      <c r="IQ19" s="195"/>
      <c r="IR19" s="195"/>
      <c r="IS19" s="195"/>
      <c r="IT19" s="195"/>
      <c r="IU19" s="195"/>
    </row>
    <row r="20" spans="1:255" s="206" customFormat="1" ht="15" customHeight="1">
      <c r="A20" s="164"/>
      <c r="B20" s="165"/>
      <c r="C20" s="166" t="s">
        <v>48</v>
      </c>
      <c r="D20" s="181">
        <v>0</v>
      </c>
      <c r="E20" s="176" t="s">
        <v>49</v>
      </c>
      <c r="F20" s="93">
        <v>0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195"/>
      <c r="FG20" s="195"/>
      <c r="FH20" s="195"/>
      <c r="FI20" s="195"/>
      <c r="FJ20" s="195"/>
      <c r="FK20" s="195"/>
      <c r="FL20" s="195"/>
      <c r="FM20" s="195"/>
      <c r="FN20" s="195"/>
      <c r="FO20" s="195"/>
      <c r="FP20" s="195"/>
      <c r="FQ20" s="195"/>
      <c r="FR20" s="195"/>
      <c r="FS20" s="195"/>
      <c r="FT20" s="195"/>
      <c r="FU20" s="195"/>
      <c r="FV20" s="195"/>
      <c r="FW20" s="195"/>
      <c r="FX20" s="195"/>
      <c r="FY20" s="195"/>
      <c r="FZ20" s="195"/>
      <c r="GA20" s="195"/>
      <c r="GB20" s="195"/>
      <c r="GC20" s="195"/>
      <c r="GD20" s="195"/>
      <c r="GE20" s="195"/>
      <c r="GF20" s="195"/>
      <c r="GG20" s="195"/>
      <c r="GH20" s="195"/>
      <c r="GI20" s="195"/>
      <c r="GJ20" s="195"/>
      <c r="GK20" s="195"/>
      <c r="GL20" s="195"/>
      <c r="GM20" s="195"/>
      <c r="GN20" s="195"/>
      <c r="GO20" s="195"/>
      <c r="GP20" s="195"/>
      <c r="GQ20" s="195"/>
      <c r="GR20" s="195"/>
      <c r="GS20" s="195"/>
      <c r="GT20" s="195"/>
      <c r="GU20" s="195"/>
      <c r="GV20" s="195"/>
      <c r="GW20" s="195"/>
      <c r="GX20" s="195"/>
      <c r="GY20" s="195"/>
      <c r="GZ20" s="195"/>
      <c r="HA20" s="195"/>
      <c r="HB20" s="195"/>
      <c r="HC20" s="195"/>
      <c r="HD20" s="195"/>
      <c r="HE20" s="195"/>
      <c r="HF20" s="195"/>
      <c r="HG20" s="195"/>
      <c r="HH20" s="195"/>
      <c r="HI20" s="195"/>
      <c r="HJ20" s="195"/>
      <c r="HK20" s="195"/>
      <c r="HL20" s="195"/>
      <c r="HM20" s="195"/>
      <c r="HN20" s="195"/>
      <c r="HO20" s="195"/>
      <c r="HP20" s="195"/>
      <c r="HQ20" s="195"/>
      <c r="HR20" s="195"/>
      <c r="HS20" s="195"/>
      <c r="HT20" s="195"/>
      <c r="HU20" s="195"/>
      <c r="HV20" s="195"/>
      <c r="HW20" s="195"/>
      <c r="HX20" s="195"/>
      <c r="HY20" s="195"/>
      <c r="HZ20" s="195"/>
      <c r="IA20" s="195"/>
      <c r="IB20" s="195"/>
      <c r="IC20" s="195"/>
      <c r="ID20" s="195"/>
      <c r="IE20" s="195"/>
      <c r="IF20" s="195"/>
      <c r="IG20" s="195"/>
      <c r="IH20" s="195"/>
      <c r="II20" s="195"/>
      <c r="IJ20" s="195"/>
      <c r="IK20" s="195"/>
      <c r="IL20" s="195"/>
      <c r="IM20" s="195"/>
      <c r="IN20" s="195"/>
      <c r="IO20" s="195"/>
      <c r="IP20" s="195"/>
      <c r="IQ20" s="195"/>
      <c r="IR20" s="195"/>
      <c r="IS20" s="195"/>
      <c r="IT20" s="195"/>
      <c r="IU20" s="195"/>
    </row>
    <row r="21" spans="1:255" s="206" customFormat="1" ht="15" customHeight="1">
      <c r="A21" s="164"/>
      <c r="B21" s="165"/>
      <c r="C21" s="166" t="s">
        <v>50</v>
      </c>
      <c r="D21" s="181">
        <v>0</v>
      </c>
      <c r="E21" s="176"/>
      <c r="F21" s="173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195"/>
      <c r="FG21" s="195"/>
      <c r="FH21" s="195"/>
      <c r="FI21" s="195"/>
      <c r="FJ21" s="195"/>
      <c r="FK21" s="195"/>
      <c r="FL21" s="195"/>
      <c r="FM21" s="195"/>
      <c r="FN21" s="195"/>
      <c r="FO21" s="195"/>
      <c r="FP21" s="195"/>
      <c r="FQ21" s="195"/>
      <c r="FR21" s="195"/>
      <c r="FS21" s="195"/>
      <c r="FT21" s="195"/>
      <c r="FU21" s="195"/>
      <c r="FV21" s="195"/>
      <c r="FW21" s="195"/>
      <c r="FX21" s="195"/>
      <c r="FY21" s="195"/>
      <c r="FZ21" s="195"/>
      <c r="GA21" s="195"/>
      <c r="GB21" s="195"/>
      <c r="GC21" s="195"/>
      <c r="GD21" s="195"/>
      <c r="GE21" s="195"/>
      <c r="GF21" s="195"/>
      <c r="GG21" s="195"/>
      <c r="GH21" s="195"/>
      <c r="GI21" s="195"/>
      <c r="GJ21" s="195"/>
      <c r="GK21" s="195"/>
      <c r="GL21" s="195"/>
      <c r="GM21" s="195"/>
      <c r="GN21" s="195"/>
      <c r="GO21" s="195"/>
      <c r="GP21" s="195"/>
      <c r="GQ21" s="195"/>
      <c r="GR21" s="195"/>
      <c r="GS21" s="195"/>
      <c r="GT21" s="195"/>
      <c r="GU21" s="195"/>
      <c r="GV21" s="195"/>
      <c r="GW21" s="195"/>
      <c r="GX21" s="195"/>
      <c r="GY21" s="195"/>
      <c r="GZ21" s="195"/>
      <c r="HA21" s="195"/>
      <c r="HB21" s="195"/>
      <c r="HC21" s="195"/>
      <c r="HD21" s="195"/>
      <c r="HE21" s="195"/>
      <c r="HF21" s="195"/>
      <c r="HG21" s="195"/>
      <c r="HH21" s="195"/>
      <c r="HI21" s="195"/>
      <c r="HJ21" s="195"/>
      <c r="HK21" s="195"/>
      <c r="HL21" s="195"/>
      <c r="HM21" s="195"/>
      <c r="HN21" s="195"/>
      <c r="HO21" s="195"/>
      <c r="HP21" s="195"/>
      <c r="HQ21" s="195"/>
      <c r="HR21" s="195"/>
      <c r="HS21" s="195"/>
      <c r="HT21" s="195"/>
      <c r="HU21" s="195"/>
      <c r="HV21" s="195"/>
      <c r="HW21" s="195"/>
      <c r="HX21" s="195"/>
      <c r="HY21" s="195"/>
      <c r="HZ21" s="195"/>
      <c r="IA21" s="195"/>
      <c r="IB21" s="195"/>
      <c r="IC21" s="195"/>
      <c r="ID21" s="195"/>
      <c r="IE21" s="195"/>
      <c r="IF21" s="195"/>
      <c r="IG21" s="195"/>
      <c r="IH21" s="195"/>
      <c r="II21" s="195"/>
      <c r="IJ21" s="195"/>
      <c r="IK21" s="195"/>
      <c r="IL21" s="195"/>
      <c r="IM21" s="195"/>
      <c r="IN21" s="195"/>
      <c r="IO21" s="195"/>
      <c r="IP21" s="195"/>
      <c r="IQ21" s="195"/>
      <c r="IR21" s="195"/>
      <c r="IS21" s="195"/>
      <c r="IT21" s="195"/>
      <c r="IU21" s="195"/>
    </row>
    <row r="22" spans="1:255" s="206" customFormat="1" ht="15" customHeight="1">
      <c r="A22" s="164"/>
      <c r="B22" s="165"/>
      <c r="C22" s="166" t="s">
        <v>51</v>
      </c>
      <c r="D22" s="181">
        <v>0</v>
      </c>
      <c r="E22" s="176"/>
      <c r="F22" s="73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  <c r="GY22" s="195"/>
      <c r="GZ22" s="195"/>
      <c r="HA22" s="195"/>
      <c r="HB22" s="195"/>
      <c r="HC22" s="195"/>
      <c r="HD22" s="195"/>
      <c r="HE22" s="195"/>
      <c r="HF22" s="195"/>
      <c r="HG22" s="195"/>
      <c r="HH22" s="195"/>
      <c r="HI22" s="195"/>
      <c r="HJ22" s="195"/>
      <c r="HK22" s="195"/>
      <c r="HL22" s="195"/>
      <c r="HM22" s="195"/>
      <c r="HN22" s="195"/>
      <c r="HO22" s="195"/>
      <c r="HP22" s="195"/>
      <c r="HQ22" s="195"/>
      <c r="HR22" s="195"/>
      <c r="HS22" s="195"/>
      <c r="HT22" s="195"/>
      <c r="HU22" s="195"/>
      <c r="HV22" s="195"/>
      <c r="HW22" s="195"/>
      <c r="HX22" s="195"/>
      <c r="HY22" s="195"/>
      <c r="HZ22" s="195"/>
      <c r="IA22" s="195"/>
      <c r="IB22" s="195"/>
      <c r="IC22" s="195"/>
      <c r="ID22" s="195"/>
      <c r="IE22" s="195"/>
      <c r="IF22" s="195"/>
      <c r="IG22" s="195"/>
      <c r="IH22" s="195"/>
      <c r="II22" s="195"/>
      <c r="IJ22" s="195"/>
      <c r="IK22" s="195"/>
      <c r="IL22" s="195"/>
      <c r="IM22" s="195"/>
      <c r="IN22" s="195"/>
      <c r="IO22" s="195"/>
      <c r="IP22" s="195"/>
      <c r="IQ22" s="195"/>
      <c r="IR22" s="195"/>
      <c r="IS22" s="195"/>
      <c r="IT22" s="195"/>
      <c r="IU22" s="195"/>
    </row>
    <row r="23" spans="1:255" s="206" customFormat="1" ht="15" customHeight="1">
      <c r="A23" s="164"/>
      <c r="B23" s="73"/>
      <c r="C23" s="176" t="s">
        <v>52</v>
      </c>
      <c r="D23" s="181">
        <v>0</v>
      </c>
      <c r="E23" s="212"/>
      <c r="F23" s="213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195"/>
      <c r="FG23" s="195"/>
      <c r="FH23" s="195"/>
      <c r="FI23" s="195"/>
      <c r="FJ23" s="195"/>
      <c r="FK23" s="195"/>
      <c r="FL23" s="195"/>
      <c r="FM23" s="195"/>
      <c r="FN23" s="195"/>
      <c r="FO23" s="195"/>
      <c r="FP23" s="195"/>
      <c r="FQ23" s="195"/>
      <c r="FR23" s="195"/>
      <c r="FS23" s="195"/>
      <c r="FT23" s="195"/>
      <c r="FU23" s="195"/>
      <c r="FV23" s="195"/>
      <c r="FW23" s="195"/>
      <c r="FX23" s="195"/>
      <c r="FY23" s="195"/>
      <c r="FZ23" s="195"/>
      <c r="GA23" s="195"/>
      <c r="GB23" s="195"/>
      <c r="GC23" s="195"/>
      <c r="GD23" s="195"/>
      <c r="GE23" s="195"/>
      <c r="GF23" s="195"/>
      <c r="GG23" s="195"/>
      <c r="GH23" s="195"/>
      <c r="GI23" s="195"/>
      <c r="GJ23" s="195"/>
      <c r="GK23" s="195"/>
      <c r="GL23" s="195"/>
      <c r="GM23" s="195"/>
      <c r="GN23" s="195"/>
      <c r="GO23" s="195"/>
      <c r="GP23" s="195"/>
      <c r="GQ23" s="195"/>
      <c r="GR23" s="195"/>
      <c r="GS23" s="195"/>
      <c r="GT23" s="195"/>
      <c r="GU23" s="195"/>
      <c r="GV23" s="195"/>
      <c r="GW23" s="195"/>
      <c r="GX23" s="195"/>
      <c r="GY23" s="195"/>
      <c r="GZ23" s="195"/>
      <c r="HA23" s="195"/>
      <c r="HB23" s="195"/>
      <c r="HC23" s="195"/>
      <c r="HD23" s="195"/>
      <c r="HE23" s="195"/>
      <c r="HF23" s="195"/>
      <c r="HG23" s="195"/>
      <c r="HH23" s="195"/>
      <c r="HI23" s="195"/>
      <c r="HJ23" s="195"/>
      <c r="HK23" s="195"/>
      <c r="HL23" s="195"/>
      <c r="HM23" s="195"/>
      <c r="HN23" s="195"/>
      <c r="HO23" s="195"/>
      <c r="HP23" s="195"/>
      <c r="HQ23" s="195"/>
      <c r="HR23" s="195"/>
      <c r="HS23" s="195"/>
      <c r="HT23" s="195"/>
      <c r="HU23" s="195"/>
      <c r="HV23" s="195"/>
      <c r="HW23" s="195"/>
      <c r="HX23" s="195"/>
      <c r="HY23" s="195"/>
      <c r="HZ23" s="195"/>
      <c r="IA23" s="195"/>
      <c r="IB23" s="195"/>
      <c r="IC23" s="195"/>
      <c r="ID23" s="195"/>
      <c r="IE23" s="195"/>
      <c r="IF23" s="195"/>
      <c r="IG23" s="195"/>
      <c r="IH23" s="195"/>
      <c r="II23" s="195"/>
      <c r="IJ23" s="195"/>
      <c r="IK23" s="195"/>
      <c r="IL23" s="195"/>
      <c r="IM23" s="195"/>
      <c r="IN23" s="195"/>
      <c r="IO23" s="195"/>
      <c r="IP23" s="195"/>
      <c r="IQ23" s="195"/>
      <c r="IR23" s="195"/>
      <c r="IS23" s="195"/>
      <c r="IT23" s="195"/>
      <c r="IU23" s="195"/>
    </row>
    <row r="24" spans="1:255" s="206" customFormat="1" ht="15" customHeight="1">
      <c r="A24" s="171"/>
      <c r="B24" s="214"/>
      <c r="C24" s="176" t="s">
        <v>53</v>
      </c>
      <c r="D24" s="181">
        <v>942080.64</v>
      </c>
      <c r="E24" s="212"/>
      <c r="F24" s="21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95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5"/>
      <c r="GK24" s="195"/>
      <c r="GL24" s="195"/>
      <c r="GM24" s="195"/>
      <c r="GN24" s="195"/>
      <c r="GO24" s="195"/>
      <c r="GP24" s="195"/>
      <c r="GQ24" s="195"/>
      <c r="GR24" s="195"/>
      <c r="GS24" s="195"/>
      <c r="GT24" s="195"/>
      <c r="GU24" s="195"/>
      <c r="GV24" s="195"/>
      <c r="GW24" s="195"/>
      <c r="GX24" s="195"/>
      <c r="GY24" s="195"/>
      <c r="GZ24" s="195"/>
      <c r="HA24" s="195"/>
      <c r="HB24" s="195"/>
      <c r="HC24" s="195"/>
      <c r="HD24" s="195"/>
      <c r="HE24" s="195"/>
      <c r="HF24" s="195"/>
      <c r="HG24" s="195"/>
      <c r="HH24" s="195"/>
      <c r="HI24" s="195"/>
      <c r="HJ24" s="195"/>
      <c r="HK24" s="195"/>
      <c r="HL24" s="195"/>
      <c r="HM24" s="195"/>
      <c r="HN24" s="195"/>
      <c r="HO24" s="195"/>
      <c r="HP24" s="195"/>
      <c r="HQ24" s="195"/>
      <c r="HR24" s="195"/>
      <c r="HS24" s="195"/>
      <c r="HT24" s="195"/>
      <c r="HU24" s="195"/>
      <c r="HV24" s="195"/>
      <c r="HW24" s="195"/>
      <c r="HX24" s="195"/>
      <c r="HY24" s="195"/>
      <c r="HZ24" s="195"/>
      <c r="IA24" s="195"/>
      <c r="IB24" s="195"/>
      <c r="IC24" s="195"/>
      <c r="ID24" s="195"/>
      <c r="IE24" s="195"/>
      <c r="IF24" s="195"/>
      <c r="IG24" s="195"/>
      <c r="IH24" s="195"/>
      <c r="II24" s="195"/>
      <c r="IJ24" s="195"/>
      <c r="IK24" s="195"/>
      <c r="IL24" s="195"/>
      <c r="IM24" s="195"/>
      <c r="IN24" s="195"/>
      <c r="IO24" s="195"/>
      <c r="IP24" s="195"/>
      <c r="IQ24" s="195"/>
      <c r="IR24" s="195"/>
      <c r="IS24" s="195"/>
      <c r="IT24" s="195"/>
      <c r="IU24" s="195"/>
    </row>
    <row r="25" spans="1:255" s="206" customFormat="1" ht="15" customHeight="1">
      <c r="A25" s="171"/>
      <c r="B25" s="214"/>
      <c r="C25" s="176" t="s">
        <v>54</v>
      </c>
      <c r="D25" s="173">
        <v>0</v>
      </c>
      <c r="E25" s="216"/>
      <c r="F25" s="217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195"/>
      <c r="FG25" s="195"/>
      <c r="FH25" s="195"/>
      <c r="FI25" s="195"/>
      <c r="FJ25" s="195"/>
      <c r="FK25" s="195"/>
      <c r="FL25" s="195"/>
      <c r="FM25" s="195"/>
      <c r="FN25" s="195"/>
      <c r="FO25" s="195"/>
      <c r="FP25" s="195"/>
      <c r="FQ25" s="195"/>
      <c r="FR25" s="195"/>
      <c r="FS25" s="195"/>
      <c r="FT25" s="195"/>
      <c r="FU25" s="195"/>
      <c r="FV25" s="195"/>
      <c r="FW25" s="195"/>
      <c r="FX25" s="195"/>
      <c r="FY25" s="195"/>
      <c r="FZ25" s="195"/>
      <c r="GA25" s="195"/>
      <c r="GB25" s="195"/>
      <c r="GC25" s="195"/>
      <c r="GD25" s="195"/>
      <c r="GE25" s="195"/>
      <c r="GF25" s="195"/>
      <c r="GG25" s="195"/>
      <c r="GH25" s="195"/>
      <c r="GI25" s="195"/>
      <c r="GJ25" s="195"/>
      <c r="GK25" s="195"/>
      <c r="GL25" s="195"/>
      <c r="GM25" s="195"/>
      <c r="GN25" s="195"/>
      <c r="GO25" s="195"/>
      <c r="GP25" s="195"/>
      <c r="GQ25" s="195"/>
      <c r="GR25" s="195"/>
      <c r="GS25" s="195"/>
      <c r="GT25" s="195"/>
      <c r="GU25" s="195"/>
      <c r="GV25" s="195"/>
      <c r="GW25" s="195"/>
      <c r="GX25" s="195"/>
      <c r="GY25" s="195"/>
      <c r="GZ25" s="195"/>
      <c r="HA25" s="195"/>
      <c r="HB25" s="195"/>
      <c r="HC25" s="195"/>
      <c r="HD25" s="195"/>
      <c r="HE25" s="195"/>
      <c r="HF25" s="195"/>
      <c r="HG25" s="195"/>
      <c r="HH25" s="195"/>
      <c r="HI25" s="195"/>
      <c r="HJ25" s="195"/>
      <c r="HK25" s="195"/>
      <c r="HL25" s="195"/>
      <c r="HM25" s="195"/>
      <c r="HN25" s="195"/>
      <c r="HO25" s="195"/>
      <c r="HP25" s="195"/>
      <c r="HQ25" s="195"/>
      <c r="HR25" s="195"/>
      <c r="HS25" s="195"/>
      <c r="HT25" s="195"/>
      <c r="HU25" s="195"/>
      <c r="HV25" s="195"/>
      <c r="HW25" s="195"/>
      <c r="HX25" s="195"/>
      <c r="HY25" s="195"/>
      <c r="HZ25" s="195"/>
      <c r="IA25" s="195"/>
      <c r="IB25" s="195"/>
      <c r="IC25" s="195"/>
      <c r="ID25" s="195"/>
      <c r="IE25" s="195"/>
      <c r="IF25" s="195"/>
      <c r="IG25" s="195"/>
      <c r="IH25" s="195"/>
      <c r="II25" s="195"/>
      <c r="IJ25" s="195"/>
      <c r="IK25" s="195"/>
      <c r="IL25" s="195"/>
      <c r="IM25" s="195"/>
      <c r="IN25" s="195"/>
      <c r="IO25" s="195"/>
      <c r="IP25" s="195"/>
      <c r="IQ25" s="195"/>
      <c r="IR25" s="195"/>
      <c r="IS25" s="195"/>
      <c r="IT25" s="195"/>
      <c r="IU25" s="195"/>
    </row>
    <row r="26" spans="1:255" s="206" customFormat="1" ht="12.75" customHeight="1">
      <c r="A26" s="171"/>
      <c r="B26" s="214"/>
      <c r="C26" s="83" t="s">
        <v>55</v>
      </c>
      <c r="D26" s="73">
        <v>0</v>
      </c>
      <c r="E26" s="67"/>
      <c r="F26" s="217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195"/>
      <c r="FG26" s="195"/>
      <c r="FH26" s="195"/>
      <c r="FI26" s="195"/>
      <c r="FJ26" s="195"/>
      <c r="FK26" s="195"/>
      <c r="FL26" s="195"/>
      <c r="FM26" s="195"/>
      <c r="FN26" s="195"/>
      <c r="FO26" s="195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5"/>
      <c r="GC26" s="195"/>
      <c r="GD26" s="195"/>
      <c r="GE26" s="195"/>
      <c r="GF26" s="195"/>
      <c r="GG26" s="195"/>
      <c r="GH26" s="195"/>
      <c r="GI26" s="195"/>
      <c r="GJ26" s="195"/>
      <c r="GK26" s="195"/>
      <c r="GL26" s="195"/>
      <c r="GM26" s="195"/>
      <c r="GN26" s="195"/>
      <c r="GO26" s="195"/>
      <c r="GP26" s="195"/>
      <c r="GQ26" s="195"/>
      <c r="GR26" s="195"/>
      <c r="GS26" s="195"/>
      <c r="GT26" s="195"/>
      <c r="GU26" s="195"/>
      <c r="GV26" s="195"/>
      <c r="GW26" s="195"/>
      <c r="GX26" s="195"/>
      <c r="GY26" s="195"/>
      <c r="GZ26" s="195"/>
      <c r="HA26" s="195"/>
      <c r="HB26" s="195"/>
      <c r="HC26" s="195"/>
      <c r="HD26" s="195"/>
      <c r="HE26" s="195"/>
      <c r="HF26" s="195"/>
      <c r="HG26" s="195"/>
      <c r="HH26" s="195"/>
      <c r="HI26" s="195"/>
      <c r="HJ26" s="195"/>
      <c r="HK26" s="195"/>
      <c r="HL26" s="195"/>
      <c r="HM26" s="195"/>
      <c r="HN26" s="195"/>
      <c r="HO26" s="195"/>
      <c r="HP26" s="195"/>
      <c r="HQ26" s="195"/>
      <c r="HR26" s="195"/>
      <c r="HS26" s="195"/>
      <c r="HT26" s="195"/>
      <c r="HU26" s="195"/>
      <c r="HV26" s="195"/>
      <c r="HW26" s="195"/>
      <c r="HX26" s="195"/>
      <c r="HY26" s="195"/>
      <c r="HZ26" s="195"/>
      <c r="IA26" s="195"/>
      <c r="IB26" s="195"/>
      <c r="IC26" s="195"/>
      <c r="ID26" s="195"/>
      <c r="IE26" s="195"/>
      <c r="IF26" s="195"/>
      <c r="IG26" s="195"/>
      <c r="IH26" s="195"/>
      <c r="II26" s="195"/>
      <c r="IJ26" s="195"/>
      <c r="IK26" s="195"/>
      <c r="IL26" s="195"/>
      <c r="IM26" s="195"/>
      <c r="IN26" s="195"/>
      <c r="IO26" s="195"/>
      <c r="IP26" s="195"/>
      <c r="IQ26" s="195"/>
      <c r="IR26" s="195"/>
      <c r="IS26" s="195"/>
      <c r="IT26" s="195"/>
      <c r="IU26" s="195"/>
    </row>
    <row r="27" spans="1:255" s="206" customFormat="1" ht="15" customHeight="1">
      <c r="A27" s="171"/>
      <c r="B27" s="214"/>
      <c r="C27" s="164" t="s">
        <v>56</v>
      </c>
      <c r="D27" s="181">
        <v>0</v>
      </c>
      <c r="E27" s="216"/>
      <c r="F27" s="218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195"/>
      <c r="FG27" s="195"/>
      <c r="FH27" s="195"/>
      <c r="FI27" s="195"/>
      <c r="FJ27" s="195"/>
      <c r="FK27" s="195"/>
      <c r="FL27" s="195"/>
      <c r="FM27" s="195"/>
      <c r="FN27" s="195"/>
      <c r="FO27" s="195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5"/>
      <c r="GC27" s="195"/>
      <c r="GD27" s="195"/>
      <c r="GE27" s="195"/>
      <c r="GF27" s="195"/>
      <c r="GG27" s="195"/>
      <c r="GH27" s="195"/>
      <c r="GI27" s="195"/>
      <c r="GJ27" s="195"/>
      <c r="GK27" s="195"/>
      <c r="GL27" s="195"/>
      <c r="GM27" s="195"/>
      <c r="GN27" s="195"/>
      <c r="GO27" s="195"/>
      <c r="GP27" s="195"/>
      <c r="GQ27" s="195"/>
      <c r="GR27" s="195"/>
      <c r="GS27" s="195"/>
      <c r="GT27" s="195"/>
      <c r="GU27" s="195"/>
      <c r="GV27" s="195"/>
      <c r="GW27" s="195"/>
      <c r="GX27" s="195"/>
      <c r="GY27" s="195"/>
      <c r="GZ27" s="195"/>
      <c r="HA27" s="195"/>
      <c r="HB27" s="195"/>
      <c r="HC27" s="195"/>
      <c r="HD27" s="195"/>
      <c r="HE27" s="195"/>
      <c r="HF27" s="195"/>
      <c r="HG27" s="195"/>
      <c r="HH27" s="195"/>
      <c r="HI27" s="195"/>
      <c r="HJ27" s="195"/>
      <c r="HK27" s="195"/>
      <c r="HL27" s="195"/>
      <c r="HM27" s="195"/>
      <c r="HN27" s="195"/>
      <c r="HO27" s="195"/>
      <c r="HP27" s="195"/>
      <c r="HQ27" s="195"/>
      <c r="HR27" s="195"/>
      <c r="HS27" s="195"/>
      <c r="HT27" s="195"/>
      <c r="HU27" s="195"/>
      <c r="HV27" s="195"/>
      <c r="HW27" s="195"/>
      <c r="HX27" s="195"/>
      <c r="HY27" s="195"/>
      <c r="HZ27" s="195"/>
      <c r="IA27" s="195"/>
      <c r="IB27" s="195"/>
      <c r="IC27" s="195"/>
      <c r="ID27" s="195"/>
      <c r="IE27" s="195"/>
      <c r="IF27" s="195"/>
      <c r="IG27" s="195"/>
      <c r="IH27" s="195"/>
      <c r="II27" s="195"/>
      <c r="IJ27" s="195"/>
      <c r="IK27" s="195"/>
      <c r="IL27" s="195"/>
      <c r="IM27" s="195"/>
      <c r="IN27" s="195"/>
      <c r="IO27" s="195"/>
      <c r="IP27" s="195"/>
      <c r="IQ27" s="195"/>
      <c r="IR27" s="195"/>
      <c r="IS27" s="195"/>
      <c r="IT27" s="195"/>
      <c r="IU27" s="195"/>
    </row>
    <row r="28" spans="1:255" s="206" customFormat="1" ht="15" customHeight="1">
      <c r="A28" s="164"/>
      <c r="B28" s="73"/>
      <c r="C28" s="176" t="s">
        <v>57</v>
      </c>
      <c r="D28" s="181">
        <v>0</v>
      </c>
      <c r="E28" s="216"/>
      <c r="F28" s="218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195"/>
      <c r="FG28" s="195"/>
      <c r="FH28" s="195"/>
      <c r="FI28" s="195"/>
      <c r="FJ28" s="195"/>
      <c r="FK28" s="195"/>
      <c r="FL28" s="195"/>
      <c r="FM28" s="195"/>
      <c r="FN28" s="195"/>
      <c r="FO28" s="195"/>
      <c r="FP28" s="195"/>
      <c r="FQ28" s="195"/>
      <c r="FR28" s="195"/>
      <c r="FS28" s="195"/>
      <c r="FT28" s="195"/>
      <c r="FU28" s="195"/>
      <c r="FV28" s="195"/>
      <c r="FW28" s="195"/>
      <c r="FX28" s="195"/>
      <c r="FY28" s="195"/>
      <c r="FZ28" s="195"/>
      <c r="GA28" s="195"/>
      <c r="GB28" s="195"/>
      <c r="GC28" s="195"/>
      <c r="GD28" s="195"/>
      <c r="GE28" s="195"/>
      <c r="GF28" s="195"/>
      <c r="GG28" s="195"/>
      <c r="GH28" s="195"/>
      <c r="GI28" s="195"/>
      <c r="GJ28" s="195"/>
      <c r="GK28" s="195"/>
      <c r="GL28" s="195"/>
      <c r="GM28" s="195"/>
      <c r="GN28" s="195"/>
      <c r="GO28" s="195"/>
      <c r="GP28" s="195"/>
      <c r="GQ28" s="195"/>
      <c r="GR28" s="195"/>
      <c r="GS28" s="195"/>
      <c r="GT28" s="195"/>
      <c r="GU28" s="195"/>
      <c r="GV28" s="195"/>
      <c r="GW28" s="195"/>
      <c r="GX28" s="195"/>
      <c r="GY28" s="195"/>
      <c r="GZ28" s="195"/>
      <c r="HA28" s="195"/>
      <c r="HB28" s="195"/>
      <c r="HC28" s="195"/>
      <c r="HD28" s="195"/>
      <c r="HE28" s="195"/>
      <c r="HF28" s="195"/>
      <c r="HG28" s="195"/>
      <c r="HH28" s="195"/>
      <c r="HI28" s="195"/>
      <c r="HJ28" s="195"/>
      <c r="HK28" s="195"/>
      <c r="HL28" s="195"/>
      <c r="HM28" s="195"/>
      <c r="HN28" s="195"/>
      <c r="HO28" s="195"/>
      <c r="HP28" s="195"/>
      <c r="HQ28" s="195"/>
      <c r="HR28" s="195"/>
      <c r="HS28" s="195"/>
      <c r="HT28" s="195"/>
      <c r="HU28" s="195"/>
      <c r="HV28" s="195"/>
      <c r="HW28" s="195"/>
      <c r="HX28" s="195"/>
      <c r="HY28" s="195"/>
      <c r="HZ28" s="195"/>
      <c r="IA28" s="195"/>
      <c r="IB28" s="195"/>
      <c r="IC28" s="195"/>
      <c r="ID28" s="195"/>
      <c r="IE28" s="195"/>
      <c r="IF28" s="195"/>
      <c r="IG28" s="195"/>
      <c r="IH28" s="195"/>
      <c r="II28" s="195"/>
      <c r="IJ28" s="195"/>
      <c r="IK28" s="195"/>
      <c r="IL28" s="195"/>
      <c r="IM28" s="195"/>
      <c r="IN28" s="195"/>
      <c r="IO28" s="195"/>
      <c r="IP28" s="195"/>
      <c r="IQ28" s="195"/>
      <c r="IR28" s="195"/>
      <c r="IS28" s="195"/>
      <c r="IT28" s="195"/>
      <c r="IU28" s="195"/>
    </row>
    <row r="29" spans="1:255" s="206" customFormat="1" ht="15" customHeight="1">
      <c r="A29" s="164"/>
      <c r="B29" s="173"/>
      <c r="C29" s="176" t="s">
        <v>58</v>
      </c>
      <c r="D29" s="181">
        <v>0</v>
      </c>
      <c r="E29" s="216"/>
      <c r="F29" s="218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5"/>
      <c r="FU29" s="195"/>
      <c r="FV29" s="195"/>
      <c r="FW29" s="195"/>
      <c r="FX29" s="195"/>
      <c r="FY29" s="195"/>
      <c r="FZ29" s="195"/>
      <c r="GA29" s="195"/>
      <c r="GB29" s="195"/>
      <c r="GC29" s="195"/>
      <c r="GD29" s="195"/>
      <c r="GE29" s="195"/>
      <c r="GF29" s="195"/>
      <c r="GG29" s="195"/>
      <c r="GH29" s="195"/>
      <c r="GI29" s="195"/>
      <c r="GJ29" s="195"/>
      <c r="GK29" s="195"/>
      <c r="GL29" s="195"/>
      <c r="GM29" s="195"/>
      <c r="GN29" s="195"/>
      <c r="GO29" s="195"/>
      <c r="GP29" s="195"/>
      <c r="GQ29" s="195"/>
      <c r="GR29" s="195"/>
      <c r="GS29" s="195"/>
      <c r="GT29" s="195"/>
      <c r="GU29" s="195"/>
      <c r="GV29" s="195"/>
      <c r="GW29" s="195"/>
      <c r="GX29" s="195"/>
      <c r="GY29" s="195"/>
      <c r="GZ29" s="195"/>
      <c r="HA29" s="195"/>
      <c r="HB29" s="195"/>
      <c r="HC29" s="195"/>
      <c r="HD29" s="195"/>
      <c r="HE29" s="195"/>
      <c r="HF29" s="195"/>
      <c r="HG29" s="195"/>
      <c r="HH29" s="195"/>
      <c r="HI29" s="195"/>
      <c r="HJ29" s="195"/>
      <c r="HK29" s="195"/>
      <c r="HL29" s="195"/>
      <c r="HM29" s="195"/>
      <c r="HN29" s="195"/>
      <c r="HO29" s="195"/>
      <c r="HP29" s="195"/>
      <c r="HQ29" s="195"/>
      <c r="HR29" s="195"/>
      <c r="HS29" s="195"/>
      <c r="HT29" s="195"/>
      <c r="HU29" s="195"/>
      <c r="HV29" s="195"/>
      <c r="HW29" s="195"/>
      <c r="HX29" s="195"/>
      <c r="HY29" s="195"/>
      <c r="HZ29" s="195"/>
      <c r="IA29" s="195"/>
      <c r="IB29" s="195"/>
      <c r="IC29" s="195"/>
      <c r="ID29" s="195"/>
      <c r="IE29" s="195"/>
      <c r="IF29" s="195"/>
      <c r="IG29" s="195"/>
      <c r="IH29" s="195"/>
      <c r="II29" s="195"/>
      <c r="IJ29" s="195"/>
      <c r="IK29" s="195"/>
      <c r="IL29" s="195"/>
      <c r="IM29" s="195"/>
      <c r="IN29" s="195"/>
      <c r="IO29" s="195"/>
      <c r="IP29" s="195"/>
      <c r="IQ29" s="195"/>
      <c r="IR29" s="195"/>
      <c r="IS29" s="195"/>
      <c r="IT29" s="195"/>
      <c r="IU29" s="195"/>
    </row>
    <row r="30" spans="1:255" s="206" customFormat="1" ht="15" customHeight="1">
      <c r="A30" s="164"/>
      <c r="B30" s="73"/>
      <c r="C30" s="176" t="s">
        <v>59</v>
      </c>
      <c r="D30" s="181">
        <v>0</v>
      </c>
      <c r="E30" s="219"/>
      <c r="F30" s="73"/>
      <c r="G30" s="46"/>
      <c r="H30" s="46"/>
      <c r="I30" s="46"/>
      <c r="J30" s="229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195"/>
      <c r="FG30" s="195"/>
      <c r="FH30" s="195"/>
      <c r="FI30" s="195"/>
      <c r="FJ30" s="195"/>
      <c r="FK30" s="195"/>
      <c r="FL30" s="195"/>
      <c r="FM30" s="195"/>
      <c r="FN30" s="195"/>
      <c r="FO30" s="195"/>
      <c r="FP30" s="195"/>
      <c r="FQ30" s="195"/>
      <c r="FR30" s="195"/>
      <c r="FS30" s="195"/>
      <c r="FT30" s="195"/>
      <c r="FU30" s="195"/>
      <c r="FV30" s="195"/>
      <c r="FW30" s="195"/>
      <c r="FX30" s="195"/>
      <c r="FY30" s="195"/>
      <c r="FZ30" s="195"/>
      <c r="GA30" s="195"/>
      <c r="GB30" s="195"/>
      <c r="GC30" s="195"/>
      <c r="GD30" s="195"/>
      <c r="GE30" s="195"/>
      <c r="GF30" s="195"/>
      <c r="GG30" s="195"/>
      <c r="GH30" s="195"/>
      <c r="GI30" s="195"/>
      <c r="GJ30" s="195"/>
      <c r="GK30" s="195"/>
      <c r="GL30" s="195"/>
      <c r="GM30" s="195"/>
      <c r="GN30" s="195"/>
      <c r="GO30" s="195"/>
      <c r="GP30" s="195"/>
      <c r="GQ30" s="195"/>
      <c r="GR30" s="195"/>
      <c r="GS30" s="195"/>
      <c r="GT30" s="195"/>
      <c r="GU30" s="195"/>
      <c r="GV30" s="195"/>
      <c r="GW30" s="195"/>
      <c r="GX30" s="195"/>
      <c r="GY30" s="195"/>
      <c r="GZ30" s="195"/>
      <c r="HA30" s="195"/>
      <c r="HB30" s="195"/>
      <c r="HC30" s="195"/>
      <c r="HD30" s="195"/>
      <c r="HE30" s="195"/>
      <c r="HF30" s="195"/>
      <c r="HG30" s="195"/>
      <c r="HH30" s="195"/>
      <c r="HI30" s="195"/>
      <c r="HJ30" s="195"/>
      <c r="HK30" s="195"/>
      <c r="HL30" s="195"/>
      <c r="HM30" s="195"/>
      <c r="HN30" s="195"/>
      <c r="HO30" s="195"/>
      <c r="HP30" s="195"/>
      <c r="HQ30" s="195"/>
      <c r="HR30" s="195"/>
      <c r="HS30" s="195"/>
      <c r="HT30" s="195"/>
      <c r="HU30" s="195"/>
      <c r="HV30" s="195"/>
      <c r="HW30" s="195"/>
      <c r="HX30" s="195"/>
      <c r="HY30" s="195"/>
      <c r="HZ30" s="195"/>
      <c r="IA30" s="195"/>
      <c r="IB30" s="195"/>
      <c r="IC30" s="195"/>
      <c r="ID30" s="195"/>
      <c r="IE30" s="195"/>
      <c r="IF30" s="195"/>
      <c r="IG30" s="195"/>
      <c r="IH30" s="195"/>
      <c r="II30" s="195"/>
      <c r="IJ30" s="195"/>
      <c r="IK30" s="195"/>
      <c r="IL30" s="195"/>
      <c r="IM30" s="195"/>
      <c r="IN30" s="195"/>
      <c r="IO30" s="195"/>
      <c r="IP30" s="195"/>
      <c r="IQ30" s="195"/>
      <c r="IR30" s="195"/>
      <c r="IS30" s="195"/>
      <c r="IT30" s="195"/>
      <c r="IU30" s="195"/>
    </row>
    <row r="31" spans="1:255" s="206" customFormat="1" ht="15" customHeight="1">
      <c r="A31" s="171"/>
      <c r="B31" s="73"/>
      <c r="C31" s="164" t="s">
        <v>60</v>
      </c>
      <c r="D31" s="181">
        <v>0</v>
      </c>
      <c r="E31" s="209"/>
      <c r="F31" s="7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  <c r="GY31" s="195"/>
      <c r="GZ31" s="195"/>
      <c r="HA31" s="195"/>
      <c r="HB31" s="195"/>
      <c r="HC31" s="195"/>
      <c r="HD31" s="195"/>
      <c r="HE31" s="195"/>
      <c r="HF31" s="195"/>
      <c r="HG31" s="195"/>
      <c r="HH31" s="195"/>
      <c r="HI31" s="195"/>
      <c r="HJ31" s="195"/>
      <c r="HK31" s="195"/>
      <c r="HL31" s="195"/>
      <c r="HM31" s="195"/>
      <c r="HN31" s="195"/>
      <c r="HO31" s="195"/>
      <c r="HP31" s="195"/>
      <c r="HQ31" s="195"/>
      <c r="HR31" s="195"/>
      <c r="HS31" s="195"/>
      <c r="HT31" s="195"/>
      <c r="HU31" s="195"/>
      <c r="HV31" s="195"/>
      <c r="HW31" s="195"/>
      <c r="HX31" s="195"/>
      <c r="HY31" s="195"/>
      <c r="HZ31" s="195"/>
      <c r="IA31" s="195"/>
      <c r="IB31" s="195"/>
      <c r="IC31" s="195"/>
      <c r="ID31" s="195"/>
      <c r="IE31" s="195"/>
      <c r="IF31" s="195"/>
      <c r="IG31" s="195"/>
      <c r="IH31" s="195"/>
      <c r="II31" s="195"/>
      <c r="IJ31" s="195"/>
      <c r="IK31" s="195"/>
      <c r="IL31" s="195"/>
      <c r="IM31" s="195"/>
      <c r="IN31" s="195"/>
      <c r="IO31" s="195"/>
      <c r="IP31" s="195"/>
      <c r="IQ31" s="195"/>
      <c r="IR31" s="195"/>
      <c r="IS31" s="195"/>
      <c r="IT31" s="195"/>
      <c r="IU31" s="195"/>
    </row>
    <row r="32" spans="1:255" s="206" customFormat="1" ht="15" customHeight="1">
      <c r="A32" s="164"/>
      <c r="B32" s="165"/>
      <c r="C32" s="164" t="s">
        <v>61</v>
      </c>
      <c r="D32" s="181">
        <v>0</v>
      </c>
      <c r="E32" s="186"/>
      <c r="F32" s="73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5"/>
      <c r="FU32" s="195"/>
      <c r="FV32" s="195"/>
      <c r="FW32" s="195"/>
      <c r="FX32" s="195"/>
      <c r="FY32" s="195"/>
      <c r="FZ32" s="195"/>
      <c r="GA32" s="195"/>
      <c r="GB32" s="195"/>
      <c r="GC32" s="195"/>
      <c r="GD32" s="195"/>
      <c r="GE32" s="195"/>
      <c r="GF32" s="195"/>
      <c r="GG32" s="195"/>
      <c r="GH32" s="195"/>
      <c r="GI32" s="195"/>
      <c r="GJ32" s="195"/>
      <c r="GK32" s="195"/>
      <c r="GL32" s="195"/>
      <c r="GM32" s="195"/>
      <c r="GN32" s="195"/>
      <c r="GO32" s="195"/>
      <c r="GP32" s="195"/>
      <c r="GQ32" s="195"/>
      <c r="GR32" s="195"/>
      <c r="GS32" s="195"/>
      <c r="GT32" s="195"/>
      <c r="GU32" s="195"/>
      <c r="GV32" s="195"/>
      <c r="GW32" s="195"/>
      <c r="GX32" s="195"/>
      <c r="GY32" s="195"/>
      <c r="GZ32" s="195"/>
      <c r="HA32" s="195"/>
      <c r="HB32" s="195"/>
      <c r="HC32" s="195"/>
      <c r="HD32" s="195"/>
      <c r="HE32" s="195"/>
      <c r="HF32" s="195"/>
      <c r="HG32" s="195"/>
      <c r="HH32" s="195"/>
      <c r="HI32" s="195"/>
      <c r="HJ32" s="195"/>
      <c r="HK32" s="195"/>
      <c r="HL32" s="195"/>
      <c r="HM32" s="195"/>
      <c r="HN32" s="195"/>
      <c r="HO32" s="195"/>
      <c r="HP32" s="195"/>
      <c r="HQ32" s="195"/>
      <c r="HR32" s="195"/>
      <c r="HS32" s="195"/>
      <c r="HT32" s="195"/>
      <c r="HU32" s="195"/>
      <c r="HV32" s="195"/>
      <c r="HW32" s="195"/>
      <c r="HX32" s="195"/>
      <c r="HY32" s="195"/>
      <c r="HZ32" s="195"/>
      <c r="IA32" s="195"/>
      <c r="IB32" s="195"/>
      <c r="IC32" s="195"/>
      <c r="ID32" s="195"/>
      <c r="IE32" s="195"/>
      <c r="IF32" s="195"/>
      <c r="IG32" s="195"/>
      <c r="IH32" s="195"/>
      <c r="II32" s="195"/>
      <c r="IJ32" s="195"/>
      <c r="IK32" s="195"/>
      <c r="IL32" s="195"/>
      <c r="IM32" s="195"/>
      <c r="IN32" s="195"/>
      <c r="IO32" s="195"/>
      <c r="IP32" s="195"/>
      <c r="IQ32" s="195"/>
      <c r="IR32" s="195"/>
      <c r="IS32" s="195"/>
      <c r="IT32" s="195"/>
      <c r="IU32" s="195"/>
    </row>
    <row r="33" spans="1:255" s="206" customFormat="1" ht="15" customHeight="1">
      <c r="A33" s="182" t="s">
        <v>62</v>
      </c>
      <c r="B33" s="165">
        <f>B6+B9+B10+B11</f>
        <v>48220498.98</v>
      </c>
      <c r="C33" s="183" t="s">
        <v>63</v>
      </c>
      <c r="D33" s="220">
        <f>SUM(D6:D32)</f>
        <v>48220498.98</v>
      </c>
      <c r="E33" s="190" t="s">
        <v>63</v>
      </c>
      <c r="F33" s="73">
        <f>F6+F10</f>
        <v>48220498.98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5"/>
      <c r="FU33" s="195"/>
      <c r="FV33" s="195"/>
      <c r="FW33" s="195"/>
      <c r="FX33" s="195"/>
      <c r="FY33" s="195"/>
      <c r="FZ33" s="195"/>
      <c r="GA33" s="195"/>
      <c r="GB33" s="195"/>
      <c r="GC33" s="195"/>
      <c r="GD33" s="195"/>
      <c r="GE33" s="195"/>
      <c r="GF33" s="195"/>
      <c r="GG33" s="195"/>
      <c r="GH33" s="195"/>
      <c r="GI33" s="195"/>
      <c r="GJ33" s="195"/>
      <c r="GK33" s="195"/>
      <c r="GL33" s="195"/>
      <c r="GM33" s="195"/>
      <c r="GN33" s="195"/>
      <c r="GO33" s="195"/>
      <c r="GP33" s="195"/>
      <c r="GQ33" s="195"/>
      <c r="GR33" s="195"/>
      <c r="GS33" s="195"/>
      <c r="GT33" s="195"/>
      <c r="GU33" s="195"/>
      <c r="GV33" s="195"/>
      <c r="GW33" s="195"/>
      <c r="GX33" s="195"/>
      <c r="GY33" s="195"/>
      <c r="GZ33" s="195"/>
      <c r="HA33" s="195"/>
      <c r="HB33" s="195"/>
      <c r="HC33" s="195"/>
      <c r="HD33" s="195"/>
      <c r="HE33" s="195"/>
      <c r="HF33" s="195"/>
      <c r="HG33" s="195"/>
      <c r="HH33" s="195"/>
      <c r="HI33" s="195"/>
      <c r="HJ33" s="195"/>
      <c r="HK33" s="195"/>
      <c r="HL33" s="195"/>
      <c r="HM33" s="195"/>
      <c r="HN33" s="195"/>
      <c r="HO33" s="195"/>
      <c r="HP33" s="195"/>
      <c r="HQ33" s="195"/>
      <c r="HR33" s="195"/>
      <c r="HS33" s="195"/>
      <c r="HT33" s="195"/>
      <c r="HU33" s="195"/>
      <c r="HV33" s="195"/>
      <c r="HW33" s="195"/>
      <c r="HX33" s="195"/>
      <c r="HY33" s="195"/>
      <c r="HZ33" s="195"/>
      <c r="IA33" s="195"/>
      <c r="IB33" s="195"/>
      <c r="IC33" s="195"/>
      <c r="ID33" s="195"/>
      <c r="IE33" s="195"/>
      <c r="IF33" s="195"/>
      <c r="IG33" s="195"/>
      <c r="IH33" s="195"/>
      <c r="II33" s="195"/>
      <c r="IJ33" s="195"/>
      <c r="IK33" s="195"/>
      <c r="IL33" s="195"/>
      <c r="IM33" s="195"/>
      <c r="IN33" s="195"/>
      <c r="IO33" s="195"/>
      <c r="IP33" s="195"/>
      <c r="IQ33" s="195"/>
      <c r="IR33" s="195"/>
      <c r="IS33" s="195"/>
      <c r="IT33" s="195"/>
      <c r="IU33" s="195"/>
    </row>
    <row r="34" spans="1:255" s="206" customFormat="1" ht="15" customHeight="1">
      <c r="A34" s="164" t="s">
        <v>64</v>
      </c>
      <c r="B34" s="73">
        <v>0</v>
      </c>
      <c r="C34" s="184" t="s">
        <v>65</v>
      </c>
      <c r="D34" s="220">
        <f>B34</f>
        <v>0</v>
      </c>
      <c r="E34" s="221" t="s">
        <v>66</v>
      </c>
      <c r="F34" s="90">
        <f>B34</f>
        <v>0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5"/>
      <c r="FU34" s="195"/>
      <c r="FV34" s="195"/>
      <c r="FW34" s="195"/>
      <c r="FX34" s="195"/>
      <c r="FY34" s="195"/>
      <c r="FZ34" s="195"/>
      <c r="GA34" s="195"/>
      <c r="GB34" s="195"/>
      <c r="GC34" s="195"/>
      <c r="GD34" s="195"/>
      <c r="GE34" s="195"/>
      <c r="GF34" s="195"/>
      <c r="GG34" s="195"/>
      <c r="GH34" s="195"/>
      <c r="GI34" s="195"/>
      <c r="GJ34" s="195"/>
      <c r="GK34" s="195"/>
      <c r="GL34" s="195"/>
      <c r="GM34" s="195"/>
      <c r="GN34" s="195"/>
      <c r="GO34" s="195"/>
      <c r="GP34" s="195"/>
      <c r="GQ34" s="195"/>
      <c r="GR34" s="195"/>
      <c r="GS34" s="195"/>
      <c r="GT34" s="195"/>
      <c r="GU34" s="195"/>
      <c r="GV34" s="195"/>
      <c r="GW34" s="195"/>
      <c r="GX34" s="195"/>
      <c r="GY34" s="195"/>
      <c r="GZ34" s="195"/>
      <c r="HA34" s="195"/>
      <c r="HB34" s="195"/>
      <c r="HC34" s="195"/>
      <c r="HD34" s="195"/>
      <c r="HE34" s="195"/>
      <c r="HF34" s="195"/>
      <c r="HG34" s="195"/>
      <c r="HH34" s="195"/>
      <c r="HI34" s="195"/>
      <c r="HJ34" s="195"/>
      <c r="HK34" s="195"/>
      <c r="HL34" s="195"/>
      <c r="HM34" s="195"/>
      <c r="HN34" s="195"/>
      <c r="HO34" s="195"/>
      <c r="HP34" s="195"/>
      <c r="HQ34" s="195"/>
      <c r="HR34" s="195"/>
      <c r="HS34" s="195"/>
      <c r="HT34" s="195"/>
      <c r="HU34" s="195"/>
      <c r="HV34" s="195"/>
      <c r="HW34" s="195"/>
      <c r="HX34" s="195"/>
      <c r="HY34" s="195"/>
      <c r="HZ34" s="195"/>
      <c r="IA34" s="195"/>
      <c r="IB34" s="195"/>
      <c r="IC34" s="195"/>
      <c r="ID34" s="195"/>
      <c r="IE34" s="195"/>
      <c r="IF34" s="195"/>
      <c r="IG34" s="195"/>
      <c r="IH34" s="195"/>
      <c r="II34" s="195"/>
      <c r="IJ34" s="195"/>
      <c r="IK34" s="195"/>
      <c r="IL34" s="195"/>
      <c r="IM34" s="195"/>
      <c r="IN34" s="195"/>
      <c r="IO34" s="195"/>
      <c r="IP34" s="195"/>
      <c r="IQ34" s="195"/>
      <c r="IR34" s="195"/>
      <c r="IS34" s="195"/>
      <c r="IT34" s="195"/>
      <c r="IU34" s="195"/>
    </row>
    <row r="35" spans="1:255" s="206" customFormat="1" ht="15" customHeight="1">
      <c r="A35" s="164" t="s">
        <v>67</v>
      </c>
      <c r="B35" s="181">
        <v>0</v>
      </c>
      <c r="C35" s="186"/>
      <c r="D35" s="181"/>
      <c r="E35" s="222"/>
      <c r="F35" s="73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5"/>
      <c r="GD35" s="195"/>
      <c r="GE35" s="195"/>
      <c r="GF35" s="195"/>
      <c r="GG35" s="195"/>
      <c r="GH35" s="195"/>
      <c r="GI35" s="195"/>
      <c r="GJ35" s="195"/>
      <c r="GK35" s="195"/>
      <c r="GL35" s="195"/>
      <c r="GM35" s="195"/>
      <c r="GN35" s="195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  <c r="GY35" s="195"/>
      <c r="GZ35" s="195"/>
      <c r="HA35" s="195"/>
      <c r="HB35" s="195"/>
      <c r="HC35" s="195"/>
      <c r="HD35" s="195"/>
      <c r="HE35" s="195"/>
      <c r="HF35" s="195"/>
      <c r="HG35" s="195"/>
      <c r="HH35" s="195"/>
      <c r="HI35" s="195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5"/>
      <c r="HV35" s="195"/>
      <c r="HW35" s="195"/>
      <c r="HX35" s="195"/>
      <c r="HY35" s="195"/>
      <c r="HZ35" s="195"/>
      <c r="IA35" s="195"/>
      <c r="IB35" s="195"/>
      <c r="IC35" s="195"/>
      <c r="ID35" s="195"/>
      <c r="IE35" s="195"/>
      <c r="IF35" s="195"/>
      <c r="IG35" s="195"/>
      <c r="IH35" s="195"/>
      <c r="II35" s="195"/>
      <c r="IJ35" s="195"/>
      <c r="IK35" s="195"/>
      <c r="IL35" s="195"/>
      <c r="IM35" s="195"/>
      <c r="IN35" s="195"/>
      <c r="IO35" s="195"/>
      <c r="IP35" s="195"/>
      <c r="IQ35" s="195"/>
      <c r="IR35" s="195"/>
      <c r="IS35" s="195"/>
      <c r="IT35" s="195"/>
      <c r="IU35" s="195"/>
    </row>
    <row r="36" spans="1:255" s="206" customFormat="1" ht="15" customHeight="1">
      <c r="A36" s="164" t="s">
        <v>68</v>
      </c>
      <c r="B36" s="181">
        <v>0</v>
      </c>
      <c r="C36" s="186"/>
      <c r="D36" s="73"/>
      <c r="E36" s="223"/>
      <c r="F36" s="73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195"/>
      <c r="FG36" s="195"/>
      <c r="FH36" s="195"/>
      <c r="FI36" s="195"/>
      <c r="FJ36" s="195"/>
      <c r="FK36" s="195"/>
      <c r="FL36" s="195"/>
      <c r="FM36" s="195"/>
      <c r="FN36" s="195"/>
      <c r="FO36" s="195"/>
      <c r="FP36" s="195"/>
      <c r="FQ36" s="195"/>
      <c r="FR36" s="195"/>
      <c r="FS36" s="195"/>
      <c r="FT36" s="195"/>
      <c r="FU36" s="195"/>
      <c r="FV36" s="195"/>
      <c r="FW36" s="195"/>
      <c r="FX36" s="195"/>
      <c r="FY36" s="195"/>
      <c r="FZ36" s="195"/>
      <c r="GA36" s="195"/>
      <c r="GB36" s="195"/>
      <c r="GC36" s="195"/>
      <c r="GD36" s="195"/>
      <c r="GE36" s="195"/>
      <c r="GF36" s="195"/>
      <c r="GG36" s="195"/>
      <c r="GH36" s="195"/>
      <c r="GI36" s="195"/>
      <c r="GJ36" s="195"/>
      <c r="GK36" s="195"/>
      <c r="GL36" s="195"/>
      <c r="GM36" s="195"/>
      <c r="GN36" s="195"/>
      <c r="GO36" s="195"/>
      <c r="GP36" s="195"/>
      <c r="GQ36" s="195"/>
      <c r="GR36" s="195"/>
      <c r="GS36" s="195"/>
      <c r="GT36" s="195"/>
      <c r="GU36" s="195"/>
      <c r="GV36" s="195"/>
      <c r="GW36" s="195"/>
      <c r="GX36" s="195"/>
      <c r="GY36" s="195"/>
      <c r="GZ36" s="195"/>
      <c r="HA36" s="195"/>
      <c r="HB36" s="195"/>
      <c r="HC36" s="195"/>
      <c r="HD36" s="195"/>
      <c r="HE36" s="195"/>
      <c r="HF36" s="195"/>
      <c r="HG36" s="195"/>
      <c r="HH36" s="195"/>
      <c r="HI36" s="195"/>
      <c r="HJ36" s="195"/>
      <c r="HK36" s="195"/>
      <c r="HL36" s="195"/>
      <c r="HM36" s="195"/>
      <c r="HN36" s="195"/>
      <c r="HO36" s="195"/>
      <c r="HP36" s="195"/>
      <c r="HQ36" s="195"/>
      <c r="HR36" s="195"/>
      <c r="HS36" s="195"/>
      <c r="HT36" s="195"/>
      <c r="HU36" s="195"/>
      <c r="HV36" s="195"/>
      <c r="HW36" s="195"/>
      <c r="HX36" s="195"/>
      <c r="HY36" s="195"/>
      <c r="HZ36" s="195"/>
      <c r="IA36" s="195"/>
      <c r="IB36" s="195"/>
      <c r="IC36" s="195"/>
      <c r="ID36" s="195"/>
      <c r="IE36" s="195"/>
      <c r="IF36" s="195"/>
      <c r="IG36" s="195"/>
      <c r="IH36" s="195"/>
      <c r="II36" s="195"/>
      <c r="IJ36" s="195"/>
      <c r="IK36" s="195"/>
      <c r="IL36" s="195"/>
      <c r="IM36" s="195"/>
      <c r="IN36" s="195"/>
      <c r="IO36" s="195"/>
      <c r="IP36" s="195"/>
      <c r="IQ36" s="195"/>
      <c r="IR36" s="195"/>
      <c r="IS36" s="195"/>
      <c r="IT36" s="195"/>
      <c r="IU36" s="195"/>
    </row>
    <row r="37" spans="1:255" s="206" customFormat="1" ht="15" customHeight="1">
      <c r="A37" s="164" t="s">
        <v>69</v>
      </c>
      <c r="B37" s="181">
        <v>0</v>
      </c>
      <c r="C37" s="224"/>
      <c r="D37" s="73"/>
      <c r="E37" s="225" t="s">
        <v>70</v>
      </c>
      <c r="F37" s="73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195"/>
      <c r="FG37" s="195"/>
      <c r="FH37" s="195"/>
      <c r="FI37" s="195"/>
      <c r="FJ37" s="195"/>
      <c r="FK37" s="195"/>
      <c r="FL37" s="195"/>
      <c r="FM37" s="195"/>
      <c r="FN37" s="195"/>
      <c r="FO37" s="195"/>
      <c r="FP37" s="195"/>
      <c r="FQ37" s="195"/>
      <c r="FR37" s="195"/>
      <c r="FS37" s="195"/>
      <c r="FT37" s="195"/>
      <c r="FU37" s="195"/>
      <c r="FV37" s="195"/>
      <c r="FW37" s="195"/>
      <c r="FX37" s="195"/>
      <c r="FY37" s="195"/>
      <c r="FZ37" s="195"/>
      <c r="GA37" s="195"/>
      <c r="GB37" s="195"/>
      <c r="GC37" s="195"/>
      <c r="GD37" s="195"/>
      <c r="GE37" s="195"/>
      <c r="GF37" s="195"/>
      <c r="GG37" s="195"/>
      <c r="GH37" s="195"/>
      <c r="GI37" s="195"/>
      <c r="GJ37" s="195"/>
      <c r="GK37" s="195"/>
      <c r="GL37" s="195"/>
      <c r="GM37" s="195"/>
      <c r="GN37" s="195"/>
      <c r="GO37" s="195"/>
      <c r="GP37" s="195"/>
      <c r="GQ37" s="195"/>
      <c r="GR37" s="195"/>
      <c r="GS37" s="195"/>
      <c r="GT37" s="195"/>
      <c r="GU37" s="195"/>
      <c r="GV37" s="195"/>
      <c r="GW37" s="195"/>
      <c r="GX37" s="195"/>
      <c r="GY37" s="195"/>
      <c r="GZ37" s="195"/>
      <c r="HA37" s="195"/>
      <c r="HB37" s="195"/>
      <c r="HC37" s="195"/>
      <c r="HD37" s="195"/>
      <c r="HE37" s="195"/>
      <c r="HF37" s="195"/>
      <c r="HG37" s="195"/>
      <c r="HH37" s="195"/>
      <c r="HI37" s="195"/>
      <c r="HJ37" s="195"/>
      <c r="HK37" s="195"/>
      <c r="HL37" s="195"/>
      <c r="HM37" s="195"/>
      <c r="HN37" s="195"/>
      <c r="HO37" s="195"/>
      <c r="HP37" s="195"/>
      <c r="HQ37" s="195"/>
      <c r="HR37" s="195"/>
      <c r="HS37" s="195"/>
      <c r="HT37" s="195"/>
      <c r="HU37" s="195"/>
      <c r="HV37" s="195"/>
      <c r="HW37" s="195"/>
      <c r="HX37" s="195"/>
      <c r="HY37" s="195"/>
      <c r="HZ37" s="195"/>
      <c r="IA37" s="195"/>
      <c r="IB37" s="195"/>
      <c r="IC37" s="195"/>
      <c r="ID37" s="195"/>
      <c r="IE37" s="195"/>
      <c r="IF37" s="195"/>
      <c r="IG37" s="195"/>
      <c r="IH37" s="195"/>
      <c r="II37" s="195"/>
      <c r="IJ37" s="195"/>
      <c r="IK37" s="195"/>
      <c r="IL37" s="195"/>
      <c r="IM37" s="195"/>
      <c r="IN37" s="195"/>
      <c r="IO37" s="195"/>
      <c r="IP37" s="195"/>
      <c r="IQ37" s="195"/>
      <c r="IR37" s="195"/>
      <c r="IS37" s="195"/>
      <c r="IT37" s="195"/>
      <c r="IU37" s="195"/>
    </row>
    <row r="38" spans="1:255" s="206" customFormat="1" ht="15" customHeight="1">
      <c r="A38" s="170"/>
      <c r="B38" s="181"/>
      <c r="C38" s="188"/>
      <c r="D38" s="73"/>
      <c r="E38" s="225"/>
      <c r="F38" s="73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195"/>
      <c r="FG38" s="195"/>
      <c r="FH38" s="195"/>
      <c r="FI38" s="195"/>
      <c r="FJ38" s="195"/>
      <c r="FK38" s="195"/>
      <c r="FL38" s="195"/>
      <c r="FM38" s="195"/>
      <c r="FN38" s="195"/>
      <c r="FO38" s="195"/>
      <c r="FP38" s="195"/>
      <c r="FQ38" s="195"/>
      <c r="FR38" s="195"/>
      <c r="FS38" s="195"/>
      <c r="FT38" s="195"/>
      <c r="FU38" s="195"/>
      <c r="FV38" s="195"/>
      <c r="FW38" s="195"/>
      <c r="FX38" s="195"/>
      <c r="FY38" s="195"/>
      <c r="FZ38" s="195"/>
      <c r="GA38" s="195"/>
      <c r="GB38" s="195"/>
      <c r="GC38" s="195"/>
      <c r="GD38" s="195"/>
      <c r="GE38" s="195"/>
      <c r="GF38" s="195"/>
      <c r="GG38" s="195"/>
      <c r="GH38" s="195"/>
      <c r="GI38" s="195"/>
      <c r="GJ38" s="195"/>
      <c r="GK38" s="195"/>
      <c r="GL38" s="195"/>
      <c r="GM38" s="195"/>
      <c r="GN38" s="195"/>
      <c r="GO38" s="195"/>
      <c r="GP38" s="195"/>
      <c r="GQ38" s="195"/>
      <c r="GR38" s="195"/>
      <c r="GS38" s="195"/>
      <c r="GT38" s="195"/>
      <c r="GU38" s="195"/>
      <c r="GV38" s="195"/>
      <c r="GW38" s="195"/>
      <c r="GX38" s="195"/>
      <c r="GY38" s="195"/>
      <c r="GZ38" s="195"/>
      <c r="HA38" s="195"/>
      <c r="HB38" s="195"/>
      <c r="HC38" s="195"/>
      <c r="HD38" s="195"/>
      <c r="HE38" s="195"/>
      <c r="HF38" s="195"/>
      <c r="HG38" s="195"/>
      <c r="HH38" s="195"/>
      <c r="HI38" s="195"/>
      <c r="HJ38" s="195"/>
      <c r="HK38" s="195"/>
      <c r="HL38" s="195"/>
      <c r="HM38" s="195"/>
      <c r="HN38" s="195"/>
      <c r="HO38" s="195"/>
      <c r="HP38" s="195"/>
      <c r="HQ38" s="195"/>
      <c r="HR38" s="195"/>
      <c r="HS38" s="195"/>
      <c r="HT38" s="195"/>
      <c r="HU38" s="195"/>
      <c r="HV38" s="195"/>
      <c r="HW38" s="195"/>
      <c r="HX38" s="195"/>
      <c r="HY38" s="195"/>
      <c r="HZ38" s="195"/>
      <c r="IA38" s="195"/>
      <c r="IB38" s="195"/>
      <c r="IC38" s="195"/>
      <c r="ID38" s="195"/>
      <c r="IE38" s="195"/>
      <c r="IF38" s="195"/>
      <c r="IG38" s="195"/>
      <c r="IH38" s="195"/>
      <c r="II38" s="195"/>
      <c r="IJ38" s="195"/>
      <c r="IK38" s="195"/>
      <c r="IL38" s="195"/>
      <c r="IM38" s="195"/>
      <c r="IN38" s="195"/>
      <c r="IO38" s="195"/>
      <c r="IP38" s="195"/>
      <c r="IQ38" s="195"/>
      <c r="IR38" s="195"/>
      <c r="IS38" s="195"/>
      <c r="IT38" s="195"/>
      <c r="IU38" s="195"/>
    </row>
    <row r="39" spans="1:255" s="206" customFormat="1" ht="15" customHeight="1">
      <c r="A39" s="171"/>
      <c r="B39" s="73"/>
      <c r="C39" s="188"/>
      <c r="D39" s="73"/>
      <c r="E39" s="225"/>
      <c r="F39" s="73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195"/>
      <c r="FG39" s="195"/>
      <c r="FH39" s="195"/>
      <c r="FI39" s="195"/>
      <c r="FJ39" s="195"/>
      <c r="FK39" s="195"/>
      <c r="FL39" s="195"/>
      <c r="FM39" s="195"/>
      <c r="FN39" s="195"/>
      <c r="FO39" s="195"/>
      <c r="FP39" s="195"/>
      <c r="FQ39" s="195"/>
      <c r="FR39" s="195"/>
      <c r="FS39" s="195"/>
      <c r="FT39" s="195"/>
      <c r="FU39" s="195"/>
      <c r="FV39" s="195"/>
      <c r="FW39" s="195"/>
      <c r="FX39" s="195"/>
      <c r="FY39" s="195"/>
      <c r="FZ39" s="195"/>
      <c r="GA39" s="195"/>
      <c r="GB39" s="195"/>
      <c r="GC39" s="195"/>
      <c r="GD39" s="195"/>
      <c r="GE39" s="195"/>
      <c r="GF39" s="195"/>
      <c r="GG39" s="195"/>
      <c r="GH39" s="195"/>
      <c r="GI39" s="195"/>
      <c r="GJ39" s="195"/>
      <c r="GK39" s="195"/>
      <c r="GL39" s="195"/>
      <c r="GM39" s="195"/>
      <c r="GN39" s="195"/>
      <c r="GO39" s="195"/>
      <c r="GP39" s="195"/>
      <c r="GQ39" s="195"/>
      <c r="GR39" s="195"/>
      <c r="GS39" s="195"/>
      <c r="GT39" s="195"/>
      <c r="GU39" s="195"/>
      <c r="GV39" s="195"/>
      <c r="GW39" s="195"/>
      <c r="GX39" s="195"/>
      <c r="GY39" s="195"/>
      <c r="GZ39" s="195"/>
      <c r="HA39" s="195"/>
      <c r="HB39" s="195"/>
      <c r="HC39" s="195"/>
      <c r="HD39" s="195"/>
      <c r="HE39" s="195"/>
      <c r="HF39" s="195"/>
      <c r="HG39" s="195"/>
      <c r="HH39" s="195"/>
      <c r="HI39" s="195"/>
      <c r="HJ39" s="195"/>
      <c r="HK39" s="195"/>
      <c r="HL39" s="195"/>
      <c r="HM39" s="195"/>
      <c r="HN39" s="195"/>
      <c r="HO39" s="195"/>
      <c r="HP39" s="195"/>
      <c r="HQ39" s="195"/>
      <c r="HR39" s="195"/>
      <c r="HS39" s="195"/>
      <c r="HT39" s="195"/>
      <c r="HU39" s="195"/>
      <c r="HV39" s="195"/>
      <c r="HW39" s="195"/>
      <c r="HX39" s="195"/>
      <c r="HY39" s="195"/>
      <c r="HZ39" s="195"/>
      <c r="IA39" s="195"/>
      <c r="IB39" s="195"/>
      <c r="IC39" s="195"/>
      <c r="ID39" s="195"/>
      <c r="IE39" s="195"/>
      <c r="IF39" s="195"/>
      <c r="IG39" s="195"/>
      <c r="IH39" s="195"/>
      <c r="II39" s="195"/>
      <c r="IJ39" s="195"/>
      <c r="IK39" s="195"/>
      <c r="IL39" s="195"/>
      <c r="IM39" s="195"/>
      <c r="IN39" s="195"/>
      <c r="IO39" s="195"/>
      <c r="IP39" s="195"/>
      <c r="IQ39" s="195"/>
      <c r="IR39" s="195"/>
      <c r="IS39" s="195"/>
      <c r="IT39" s="195"/>
      <c r="IU39" s="195"/>
    </row>
    <row r="40" spans="1:7" s="193" customFormat="1" ht="15" customHeight="1">
      <c r="A40" s="164"/>
      <c r="B40" s="174"/>
      <c r="C40" s="224"/>
      <c r="D40" s="73"/>
      <c r="E40" s="226"/>
      <c r="F40" s="73"/>
      <c r="G40" s="227"/>
    </row>
    <row r="41" spans="1:7" s="193" customFormat="1" ht="15" customHeight="1">
      <c r="A41" s="171"/>
      <c r="B41" s="228"/>
      <c r="C41" s="188"/>
      <c r="D41" s="73"/>
      <c r="E41" s="226"/>
      <c r="F41" s="73"/>
      <c r="G41" s="227"/>
    </row>
    <row r="42" spans="1:161" s="196" customFormat="1" ht="15" customHeight="1">
      <c r="A42" s="182" t="s">
        <v>71</v>
      </c>
      <c r="B42" s="90">
        <f>B33+B34</f>
        <v>48220498.98</v>
      </c>
      <c r="C42" s="190" t="s">
        <v>72</v>
      </c>
      <c r="D42" s="90">
        <f>B42</f>
        <v>48220498.98</v>
      </c>
      <c r="E42" s="190" t="s">
        <v>72</v>
      </c>
      <c r="F42" s="90">
        <f>B42</f>
        <v>48220498.98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</row>
    <row r="43" s="206" customFormat="1" ht="15" customHeight="1"/>
    <row r="44" spans="1:255" s="206" customFormat="1" ht="15" customHeight="1">
      <c r="A44" s="46"/>
      <c r="B44" s="46"/>
      <c r="C44" s="46"/>
      <c r="D44" s="46"/>
      <c r="E44" s="193"/>
      <c r="F44" s="207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195"/>
      <c r="FG44" s="195"/>
      <c r="FH44" s="195"/>
      <c r="FI44" s="195"/>
      <c r="FJ44" s="195"/>
      <c r="FK44" s="195"/>
      <c r="FL44" s="195"/>
      <c r="FM44" s="195"/>
      <c r="FN44" s="195"/>
      <c r="FO44" s="195"/>
      <c r="FP44" s="195"/>
      <c r="FQ44" s="195"/>
      <c r="FR44" s="195"/>
      <c r="FS44" s="195"/>
      <c r="FT44" s="195"/>
      <c r="FU44" s="195"/>
      <c r="FV44" s="195"/>
      <c r="FW44" s="195"/>
      <c r="FX44" s="195"/>
      <c r="FY44" s="195"/>
      <c r="FZ44" s="195"/>
      <c r="GA44" s="195"/>
      <c r="GB44" s="195"/>
      <c r="GC44" s="195"/>
      <c r="GD44" s="195"/>
      <c r="GE44" s="195"/>
      <c r="GF44" s="195"/>
      <c r="GG44" s="195"/>
      <c r="GH44" s="195"/>
      <c r="GI44" s="195"/>
      <c r="GJ44" s="195"/>
      <c r="GK44" s="195"/>
      <c r="GL44" s="195"/>
      <c r="GM44" s="195"/>
      <c r="GN44" s="195"/>
      <c r="GO44" s="195"/>
      <c r="GP44" s="195"/>
      <c r="GQ44" s="195"/>
      <c r="GR44" s="195"/>
      <c r="GS44" s="195"/>
      <c r="GT44" s="195"/>
      <c r="GU44" s="195"/>
      <c r="GV44" s="195"/>
      <c r="GW44" s="195"/>
      <c r="GX44" s="195"/>
      <c r="GY44" s="195"/>
      <c r="GZ44" s="195"/>
      <c r="HA44" s="195"/>
      <c r="HB44" s="195"/>
      <c r="HC44" s="195"/>
      <c r="HD44" s="195"/>
      <c r="HE44" s="195"/>
      <c r="HF44" s="195"/>
      <c r="HG44" s="195"/>
      <c r="HH44" s="195"/>
      <c r="HI44" s="195"/>
      <c r="HJ44" s="195"/>
      <c r="HK44" s="195"/>
      <c r="HL44" s="195"/>
      <c r="HM44" s="195"/>
      <c r="HN44" s="195"/>
      <c r="HO44" s="195"/>
      <c r="HP44" s="195"/>
      <c r="HQ44" s="195"/>
      <c r="HR44" s="195"/>
      <c r="HS44" s="195"/>
      <c r="HT44" s="195"/>
      <c r="HU44" s="195"/>
      <c r="HV44" s="195"/>
      <c r="HW44" s="195"/>
      <c r="HX44" s="195"/>
      <c r="HY44" s="195"/>
      <c r="HZ44" s="195"/>
      <c r="IA44" s="195"/>
      <c r="IB44" s="195"/>
      <c r="IC44" s="195"/>
      <c r="ID44" s="195"/>
      <c r="IE44" s="195"/>
      <c r="IF44" s="195"/>
      <c r="IG44" s="195"/>
      <c r="IH44" s="195"/>
      <c r="II44" s="195"/>
      <c r="IJ44" s="195"/>
      <c r="IK44" s="195"/>
      <c r="IL44" s="195"/>
      <c r="IM44" s="195"/>
      <c r="IN44" s="195"/>
      <c r="IO44" s="195"/>
      <c r="IP44" s="195"/>
      <c r="IQ44" s="195"/>
      <c r="IR44" s="195"/>
      <c r="IS44" s="195"/>
      <c r="IT44" s="195"/>
      <c r="IU44" s="195"/>
    </row>
    <row r="45" ht="15" customHeight="1">
      <c r="C45" s="1"/>
    </row>
  </sheetData>
  <sheetProtection/>
  <printOptions horizontalCentered="1"/>
  <pageMargins left="0.30972222222222223" right="0.2" top="0.15902777777777777" bottom="0.20972222222222223" header="0.3298611111111111" footer="0.25972222222222224"/>
  <pageSetup fitToHeight="1" fitToWidth="1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showGridLines="0" showZeros="0" workbookViewId="0" topLeftCell="A1">
      <selection activeCell="E22" sqref="E22"/>
    </sheetView>
  </sheetViews>
  <sheetFormatPr defaultColWidth="9.16015625" defaultRowHeight="11.25"/>
  <cols>
    <col min="1" max="3" width="5.33203125" style="0" customWidth="1"/>
    <col min="4" max="4" width="9.66015625" style="0" customWidth="1"/>
    <col min="5" max="5" width="23.33203125" style="0" customWidth="1"/>
    <col min="6" max="6" width="21.16015625" style="0" customWidth="1"/>
    <col min="7" max="7" width="16.16015625" style="0" customWidth="1"/>
    <col min="8" max="8" width="17.16015625" style="0" customWidth="1"/>
    <col min="9" max="9" width="19.16015625" style="0" customWidth="1"/>
    <col min="10" max="18" width="9.5" style="0" customWidth="1"/>
    <col min="19" max="237" width="5" style="0" customWidth="1"/>
  </cols>
  <sheetData>
    <row r="1" spans="1:237" ht="15" customHeight="1">
      <c r="A1" s="39"/>
      <c r="B1" s="39"/>
      <c r="C1" s="39"/>
      <c r="D1" s="40"/>
      <c r="E1" s="41"/>
      <c r="F1" s="42"/>
      <c r="G1" s="42"/>
      <c r="H1" s="42"/>
      <c r="I1" s="42"/>
      <c r="J1" s="42"/>
      <c r="K1" s="42"/>
      <c r="L1" s="42"/>
      <c r="M1" s="42"/>
      <c r="N1" s="42"/>
      <c r="O1" s="46"/>
      <c r="P1" s="46"/>
      <c r="Q1" s="46"/>
      <c r="R1" s="42" t="s">
        <v>73</v>
      </c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</row>
    <row r="2" spans="1:237" ht="30" customHeight="1">
      <c r="A2" s="43" t="s">
        <v>74</v>
      </c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69"/>
      <c r="P2" s="69"/>
      <c r="Q2" s="69"/>
      <c r="R2" s="69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</row>
    <row r="3" spans="1:237" ht="15" customHeight="1">
      <c r="A3" s="46"/>
      <c r="B3" s="46"/>
      <c r="C3" s="46"/>
      <c r="D3" s="1"/>
      <c r="E3" s="41"/>
      <c r="F3" s="47"/>
      <c r="G3" s="47"/>
      <c r="H3" s="47"/>
      <c r="I3" s="47"/>
      <c r="J3" s="42"/>
      <c r="K3" s="42"/>
      <c r="L3" s="42"/>
      <c r="M3" s="42"/>
      <c r="N3" s="42"/>
      <c r="O3" s="46"/>
      <c r="P3" s="46"/>
      <c r="Q3" s="46"/>
      <c r="R3" s="42" t="s">
        <v>9</v>
      </c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</row>
    <row r="4" spans="1:237" ht="15" customHeight="1">
      <c r="A4" s="48" t="s">
        <v>75</v>
      </c>
      <c r="B4" s="49"/>
      <c r="C4" s="49"/>
      <c r="D4" s="50" t="s">
        <v>76</v>
      </c>
      <c r="E4" s="51" t="s">
        <v>77</v>
      </c>
      <c r="F4" s="53" t="s">
        <v>78</v>
      </c>
      <c r="G4" s="48"/>
      <c r="H4" s="48"/>
      <c r="I4" s="48"/>
      <c r="J4" s="70"/>
      <c r="K4" s="48"/>
      <c r="L4" s="48"/>
      <c r="M4" s="48"/>
      <c r="N4" s="48"/>
      <c r="O4" s="70"/>
      <c r="P4" s="70"/>
      <c r="Q4" s="70"/>
      <c r="R4" s="70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</row>
    <row r="5" spans="1:237" ht="30" customHeight="1">
      <c r="A5" s="54" t="s">
        <v>79</v>
      </c>
      <c r="B5" s="54" t="s">
        <v>80</v>
      </c>
      <c r="C5" s="54" t="s">
        <v>81</v>
      </c>
      <c r="D5" s="50"/>
      <c r="E5" s="51"/>
      <c r="F5" s="54" t="s">
        <v>82</v>
      </c>
      <c r="G5" s="51" t="s">
        <v>83</v>
      </c>
      <c r="H5" s="51"/>
      <c r="I5" s="51"/>
      <c r="J5" s="71" t="s">
        <v>84</v>
      </c>
      <c r="K5" s="72" t="s">
        <v>85</v>
      </c>
      <c r="L5" s="51" t="s">
        <v>86</v>
      </c>
      <c r="M5" s="51"/>
      <c r="N5" s="51"/>
      <c r="O5" s="53" t="s">
        <v>87</v>
      </c>
      <c r="P5" s="48"/>
      <c r="Q5" s="48"/>
      <c r="R5" s="48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</row>
    <row r="6" spans="1:237" ht="21" customHeight="1">
      <c r="A6" s="54"/>
      <c r="B6" s="54"/>
      <c r="C6" s="54"/>
      <c r="D6" s="50"/>
      <c r="E6" s="51"/>
      <c r="F6" s="55"/>
      <c r="G6" s="56" t="s">
        <v>88</v>
      </c>
      <c r="H6" s="56" t="s">
        <v>89</v>
      </c>
      <c r="I6" s="56" t="s">
        <v>90</v>
      </c>
      <c r="J6" s="72"/>
      <c r="K6" s="72"/>
      <c r="L6" s="56" t="s">
        <v>91</v>
      </c>
      <c r="M6" s="56" t="s">
        <v>92</v>
      </c>
      <c r="N6" s="56" t="s">
        <v>93</v>
      </c>
      <c r="O6" s="50" t="s">
        <v>91</v>
      </c>
      <c r="P6" s="50" t="s">
        <v>94</v>
      </c>
      <c r="Q6" s="51" t="s">
        <v>95</v>
      </c>
      <c r="R6" s="74" t="s">
        <v>96</v>
      </c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</row>
    <row r="7" spans="1:237" ht="73.5" customHeight="1">
      <c r="A7" s="57"/>
      <c r="B7" s="57"/>
      <c r="C7" s="57"/>
      <c r="D7" s="58"/>
      <c r="E7" s="59"/>
      <c r="F7" s="60"/>
      <c r="G7" s="58"/>
      <c r="H7" s="50"/>
      <c r="I7" s="50"/>
      <c r="J7" s="72"/>
      <c r="K7" s="72"/>
      <c r="L7" s="58"/>
      <c r="M7" s="58"/>
      <c r="N7" s="58"/>
      <c r="O7" s="58"/>
      <c r="P7" s="58"/>
      <c r="Q7" s="51"/>
      <c r="R7" s="52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</row>
    <row r="8" spans="1:237" ht="24.75" customHeight="1">
      <c r="A8" s="61" t="s">
        <v>97</v>
      </c>
      <c r="B8" s="61" t="s">
        <v>97</v>
      </c>
      <c r="C8" s="61" t="s">
        <v>97</v>
      </c>
      <c r="D8" s="62" t="s">
        <v>97</v>
      </c>
      <c r="E8" s="62" t="s">
        <v>97</v>
      </c>
      <c r="F8" s="63">
        <v>1</v>
      </c>
      <c r="G8" s="63">
        <f aca="true" t="shared" si="0" ref="G8:R8">F8+1</f>
        <v>2</v>
      </c>
      <c r="H8" s="63">
        <f t="shared" si="0"/>
        <v>3</v>
      </c>
      <c r="I8" s="63">
        <f t="shared" si="0"/>
        <v>4</v>
      </c>
      <c r="J8" s="63">
        <f t="shared" si="0"/>
        <v>5</v>
      </c>
      <c r="K8" s="63">
        <f t="shared" si="0"/>
        <v>6</v>
      </c>
      <c r="L8" s="63">
        <f t="shared" si="0"/>
        <v>7</v>
      </c>
      <c r="M8" s="63">
        <f t="shared" si="0"/>
        <v>8</v>
      </c>
      <c r="N8" s="63">
        <f t="shared" si="0"/>
        <v>9</v>
      </c>
      <c r="O8" s="63">
        <f t="shared" si="0"/>
        <v>10</v>
      </c>
      <c r="P8" s="63">
        <f t="shared" si="0"/>
        <v>11</v>
      </c>
      <c r="Q8" s="63">
        <f t="shared" si="0"/>
        <v>12</v>
      </c>
      <c r="R8" s="63">
        <f t="shared" si="0"/>
        <v>13</v>
      </c>
      <c r="S8" s="75"/>
      <c r="T8" s="75"/>
      <c r="U8" s="75"/>
      <c r="V8" s="75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</row>
    <row r="9" spans="1:237" ht="24.75" customHeight="1">
      <c r="A9" s="77"/>
      <c r="B9" s="77"/>
      <c r="C9" s="77"/>
      <c r="D9" s="77"/>
      <c r="E9" s="64" t="s">
        <v>88</v>
      </c>
      <c r="F9" s="73">
        <v>48220498.98</v>
      </c>
      <c r="G9" s="68">
        <v>48220498.98</v>
      </c>
      <c r="H9" s="73">
        <v>45720498.98</v>
      </c>
      <c r="I9" s="67">
        <v>2500000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76"/>
      <c r="T9" s="76"/>
      <c r="U9" s="76"/>
      <c r="V9" s="7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</row>
    <row r="10" spans="1:237" ht="24.75" customHeight="1">
      <c r="A10" s="77"/>
      <c r="B10" s="77"/>
      <c r="C10" s="77"/>
      <c r="D10" s="77" t="s">
        <v>98</v>
      </c>
      <c r="E10" s="64" t="s">
        <v>99</v>
      </c>
      <c r="F10" s="73">
        <v>48220498.98</v>
      </c>
      <c r="G10" s="68">
        <v>48220498.98</v>
      </c>
      <c r="H10" s="73">
        <v>45720498.98</v>
      </c>
      <c r="I10" s="67">
        <v>2500000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</row>
    <row r="11" spans="1:18" ht="24.75" customHeight="1">
      <c r="A11" s="77"/>
      <c r="B11" s="77"/>
      <c r="C11" s="77"/>
      <c r="D11" s="77" t="s">
        <v>100</v>
      </c>
      <c r="E11" s="64" t="s">
        <v>101</v>
      </c>
      <c r="F11" s="73">
        <v>48220498.98</v>
      </c>
      <c r="G11" s="68">
        <v>48220498.98</v>
      </c>
      <c r="H11" s="73">
        <v>45720498.98</v>
      </c>
      <c r="I11" s="67">
        <v>2500000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</row>
    <row r="12" spans="1:18" ht="24.75" customHeight="1">
      <c r="A12" s="77" t="s">
        <v>102</v>
      </c>
      <c r="B12" s="77" t="s">
        <v>103</v>
      </c>
      <c r="C12" s="77" t="s">
        <v>104</v>
      </c>
      <c r="D12" s="77" t="s">
        <v>105</v>
      </c>
      <c r="E12" s="64" t="s">
        <v>106</v>
      </c>
      <c r="F12" s="73">
        <v>165960</v>
      </c>
      <c r="G12" s="68">
        <v>165960</v>
      </c>
      <c r="H12" s="73">
        <v>165960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</row>
    <row r="13" spans="1:18" ht="24.75" customHeight="1">
      <c r="A13" s="77" t="s">
        <v>102</v>
      </c>
      <c r="B13" s="77" t="s">
        <v>103</v>
      </c>
      <c r="C13" s="77" t="s">
        <v>103</v>
      </c>
      <c r="D13" s="77" t="s">
        <v>105</v>
      </c>
      <c r="E13" s="64" t="s">
        <v>107</v>
      </c>
      <c r="F13" s="73">
        <v>1550934.4</v>
      </c>
      <c r="G13" s="68">
        <v>1550934.4</v>
      </c>
      <c r="H13" s="73">
        <v>1550934.4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</row>
    <row r="14" spans="1:18" ht="24.75" customHeight="1">
      <c r="A14" s="77" t="s">
        <v>108</v>
      </c>
      <c r="B14" s="77" t="s">
        <v>104</v>
      </c>
      <c r="C14" s="77" t="s">
        <v>109</v>
      </c>
      <c r="D14" s="77" t="s">
        <v>105</v>
      </c>
      <c r="E14" s="64" t="s">
        <v>110</v>
      </c>
      <c r="F14" s="73">
        <v>45561523.94</v>
      </c>
      <c r="G14" s="68">
        <v>45561523.94</v>
      </c>
      <c r="H14" s="73">
        <v>43061523.94</v>
      </c>
      <c r="I14" s="67">
        <v>2500000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</row>
    <row r="15" spans="1:18" ht="24.75" customHeight="1">
      <c r="A15" s="77" t="s">
        <v>111</v>
      </c>
      <c r="B15" s="77" t="s">
        <v>112</v>
      </c>
      <c r="C15" s="77" t="s">
        <v>104</v>
      </c>
      <c r="D15" s="77" t="s">
        <v>105</v>
      </c>
      <c r="E15" s="64" t="s">
        <v>113</v>
      </c>
      <c r="F15" s="73">
        <v>942080.64</v>
      </c>
      <c r="G15" s="68">
        <v>942080.64</v>
      </c>
      <c r="H15" s="73">
        <v>942080.64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</row>
    <row r="16" ht="9.75" customHeight="1">
      <c r="N16" s="1"/>
    </row>
    <row r="17" spans="8:13" ht="9.75" customHeight="1">
      <c r="H17" s="1"/>
      <c r="M17" s="1"/>
    </row>
    <row r="18" ht="12.75" customHeight="1"/>
    <row r="19" ht="12.75" customHeight="1"/>
    <row r="20" ht="9.75" customHeight="1">
      <c r="G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9.75" customHeight="1">
      <c r="J27" s="1"/>
    </row>
  </sheetData>
  <sheetProtection/>
  <mergeCells count="20">
    <mergeCell ref="G5:I5"/>
    <mergeCell ref="L5:N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79166666666667" right="0.7479166666666667" top="0.9840277777777777" bottom="0.9840277777777777" header="0.5111111111111111" footer="0.5111111111111111"/>
  <pageSetup fitToHeight="55" fitToWidth="1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GridLines="0" showZeros="0" workbookViewId="0" topLeftCell="A1">
      <selection activeCell="G18" sqref="G18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6" width="17.5" style="0" customWidth="1"/>
    <col min="7" max="7" width="19" style="0" customWidth="1"/>
    <col min="8" max="8" width="16.5" style="0" customWidth="1"/>
    <col min="9" max="9" width="14.83203125" style="0" customWidth="1"/>
    <col min="10" max="10" width="14.33203125" style="0" customWidth="1"/>
    <col min="11" max="11" width="16.16015625" style="0" customWidth="1"/>
    <col min="12" max="12" width="11.5" style="0" customWidth="1"/>
    <col min="13" max="13" width="18.5" style="0" customWidth="1"/>
    <col min="14" max="14" width="14.16015625" style="0" customWidth="1"/>
    <col min="15" max="18" width="7" style="0" customWidth="1"/>
    <col min="19" max="19" width="6.66015625" style="0" customWidth="1"/>
    <col min="20" max="21" width="7" style="0" customWidth="1"/>
    <col min="22" max="22" width="6" style="0" customWidth="1"/>
  </cols>
  <sheetData>
    <row r="1" spans="1:22" ht="15" customHeight="1">
      <c r="A1" s="128" t="s">
        <v>114</v>
      </c>
      <c r="B1" s="143"/>
      <c r="C1" s="130"/>
      <c r="D1" s="130"/>
      <c r="E1" s="130"/>
      <c r="F1" s="130"/>
      <c r="G1" s="130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128" t="s">
        <v>115</v>
      </c>
      <c r="V1" s="143"/>
    </row>
    <row r="2" spans="1:22" ht="30" customHeight="1">
      <c r="A2" s="2" t="s">
        <v>116</v>
      </c>
      <c r="B2" s="197"/>
      <c r="C2" s="2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46"/>
    </row>
    <row r="3" spans="1:22" ht="15" customHeight="1">
      <c r="A3" s="133"/>
      <c r="B3" s="143"/>
      <c r="C3" s="130"/>
      <c r="D3" s="130"/>
      <c r="E3" s="130"/>
      <c r="F3" s="130"/>
      <c r="G3" s="130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28" t="s">
        <v>9</v>
      </c>
      <c r="V3" s="143"/>
    </row>
    <row r="4" spans="1:22" ht="15" customHeight="1">
      <c r="A4" s="70" t="s">
        <v>75</v>
      </c>
      <c r="B4" s="70"/>
      <c r="C4" s="161"/>
      <c r="D4" s="50" t="s">
        <v>76</v>
      </c>
      <c r="E4" s="50" t="s">
        <v>117</v>
      </c>
      <c r="F4" s="55" t="s">
        <v>82</v>
      </c>
      <c r="G4" s="198" t="s">
        <v>118</v>
      </c>
      <c r="H4" s="198"/>
      <c r="I4" s="198"/>
      <c r="J4" s="198"/>
      <c r="K4" s="108" t="s">
        <v>119</v>
      </c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46"/>
    </row>
    <row r="5" spans="1:22" ht="60" customHeight="1">
      <c r="A5" s="60" t="s">
        <v>79</v>
      </c>
      <c r="B5" s="60" t="s">
        <v>80</v>
      </c>
      <c r="C5" s="57" t="s">
        <v>81</v>
      </c>
      <c r="D5" s="50"/>
      <c r="E5" s="50"/>
      <c r="F5" s="55"/>
      <c r="G5" s="199" t="s">
        <v>91</v>
      </c>
      <c r="H5" s="63" t="s">
        <v>120</v>
      </c>
      <c r="I5" s="63" t="s">
        <v>121</v>
      </c>
      <c r="J5" s="63" t="s">
        <v>122</v>
      </c>
      <c r="K5" s="203" t="s">
        <v>91</v>
      </c>
      <c r="L5" s="153" t="s">
        <v>120</v>
      </c>
      <c r="M5" s="153" t="s">
        <v>121</v>
      </c>
      <c r="N5" s="153" t="s">
        <v>122</v>
      </c>
      <c r="O5" s="51" t="s">
        <v>123</v>
      </c>
      <c r="P5" s="51" t="s">
        <v>124</v>
      </c>
      <c r="Q5" s="51" t="s">
        <v>125</v>
      </c>
      <c r="R5" s="51" t="s">
        <v>126</v>
      </c>
      <c r="S5" s="51" t="s">
        <v>127</v>
      </c>
      <c r="T5" s="51" t="s">
        <v>128</v>
      </c>
      <c r="U5" s="51" t="s">
        <v>129</v>
      </c>
      <c r="V5" s="146"/>
    </row>
    <row r="6" spans="1:22" ht="15" customHeight="1">
      <c r="A6" s="200" t="s">
        <v>97</v>
      </c>
      <c r="B6" s="200" t="s">
        <v>97</v>
      </c>
      <c r="C6" s="200" t="s">
        <v>97</v>
      </c>
      <c r="D6" s="201" t="s">
        <v>97</v>
      </c>
      <c r="E6" s="201" t="s">
        <v>97</v>
      </c>
      <c r="F6" s="201">
        <v>1</v>
      </c>
      <c r="G6" s="202">
        <f aca="true" t="shared" si="0" ref="G6:U6">F6+1</f>
        <v>2</v>
      </c>
      <c r="H6" s="202">
        <f t="shared" si="0"/>
        <v>3</v>
      </c>
      <c r="I6" s="202">
        <f t="shared" si="0"/>
        <v>4</v>
      </c>
      <c r="J6" s="202">
        <f t="shared" si="0"/>
        <v>5</v>
      </c>
      <c r="K6" s="203">
        <f t="shared" si="0"/>
        <v>6</v>
      </c>
      <c r="L6" s="203">
        <f t="shared" si="0"/>
        <v>7</v>
      </c>
      <c r="M6" s="203">
        <f t="shared" si="0"/>
        <v>8</v>
      </c>
      <c r="N6" s="203">
        <f t="shared" si="0"/>
        <v>9</v>
      </c>
      <c r="O6" s="203">
        <f t="shared" si="0"/>
        <v>10</v>
      </c>
      <c r="P6" s="203">
        <f t="shared" si="0"/>
        <v>11</v>
      </c>
      <c r="Q6" s="203">
        <f t="shared" si="0"/>
        <v>12</v>
      </c>
      <c r="R6" s="203">
        <f t="shared" si="0"/>
        <v>13</v>
      </c>
      <c r="S6" s="203">
        <f t="shared" si="0"/>
        <v>14</v>
      </c>
      <c r="T6" s="203">
        <f t="shared" si="0"/>
        <v>15</v>
      </c>
      <c r="U6" s="203">
        <f t="shared" si="0"/>
        <v>16</v>
      </c>
      <c r="V6" s="143"/>
    </row>
    <row r="7" spans="1:23" ht="15" customHeight="1">
      <c r="A7" s="78"/>
      <c r="B7" s="78"/>
      <c r="C7" s="78"/>
      <c r="D7" s="78"/>
      <c r="E7" s="65" t="s">
        <v>88</v>
      </c>
      <c r="F7" s="73">
        <v>48220498.98</v>
      </c>
      <c r="G7" s="73">
        <v>14264651.65</v>
      </c>
      <c r="H7" s="73">
        <v>11815736.65</v>
      </c>
      <c r="I7" s="73">
        <v>2285424.6</v>
      </c>
      <c r="J7" s="73">
        <v>163490.4</v>
      </c>
      <c r="K7" s="83">
        <v>33955847.33</v>
      </c>
      <c r="L7" s="83">
        <v>13631.52</v>
      </c>
      <c r="M7" s="83">
        <v>33763715.81</v>
      </c>
      <c r="N7" s="83">
        <v>178500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73">
        <v>0</v>
      </c>
      <c r="V7" s="204"/>
      <c r="W7" s="205"/>
    </row>
    <row r="8" spans="1:23" ht="15" customHeight="1">
      <c r="A8" s="78"/>
      <c r="B8" s="78"/>
      <c r="C8" s="78"/>
      <c r="D8" s="78" t="s">
        <v>98</v>
      </c>
      <c r="E8" s="65"/>
      <c r="F8" s="73">
        <v>48220498.98</v>
      </c>
      <c r="G8" s="73">
        <v>14264651.65</v>
      </c>
      <c r="H8" s="73">
        <v>11815736.65</v>
      </c>
      <c r="I8" s="73">
        <v>2285424.6</v>
      </c>
      <c r="J8" s="73">
        <v>163490.4</v>
      </c>
      <c r="K8" s="83">
        <v>33955847.33</v>
      </c>
      <c r="L8" s="83">
        <v>13631.52</v>
      </c>
      <c r="M8" s="83">
        <v>33763715.81</v>
      </c>
      <c r="N8" s="83">
        <v>178500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73">
        <v>0</v>
      </c>
      <c r="V8" s="1"/>
      <c r="W8" s="1"/>
    </row>
    <row r="9" spans="1:23" ht="24" customHeight="1">
      <c r="A9" s="78"/>
      <c r="B9" s="78"/>
      <c r="C9" s="78"/>
      <c r="D9" s="78" t="s">
        <v>100</v>
      </c>
      <c r="E9" s="65" t="s">
        <v>130</v>
      </c>
      <c r="F9" s="73">
        <v>48220498.98</v>
      </c>
      <c r="G9" s="73">
        <v>14264651.65</v>
      </c>
      <c r="H9" s="73">
        <v>11815736.65</v>
      </c>
      <c r="I9" s="73">
        <v>2285424.6</v>
      </c>
      <c r="J9" s="73">
        <v>163490.4</v>
      </c>
      <c r="K9" s="83">
        <v>33955847.33</v>
      </c>
      <c r="L9" s="83">
        <v>13631.52</v>
      </c>
      <c r="M9" s="83">
        <v>33763715.81</v>
      </c>
      <c r="N9" s="83">
        <v>178500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73">
        <v>0</v>
      </c>
      <c r="W9" s="1"/>
    </row>
    <row r="10" spans="1:21" ht="29.25" customHeight="1">
      <c r="A10" s="78" t="s">
        <v>102</v>
      </c>
      <c r="B10" s="78" t="s">
        <v>103</v>
      </c>
      <c r="C10" s="78" t="s">
        <v>104</v>
      </c>
      <c r="D10" s="78" t="s">
        <v>105</v>
      </c>
      <c r="E10" s="65" t="s">
        <v>131</v>
      </c>
      <c r="F10" s="73">
        <v>165960</v>
      </c>
      <c r="G10" s="73">
        <v>165960</v>
      </c>
      <c r="H10" s="73">
        <v>0</v>
      </c>
      <c r="I10" s="73">
        <v>23400</v>
      </c>
      <c r="J10" s="73">
        <v>142560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73">
        <v>0</v>
      </c>
    </row>
    <row r="11" spans="1:21" ht="24" customHeight="1">
      <c r="A11" s="78" t="s">
        <v>102</v>
      </c>
      <c r="B11" s="78" t="s">
        <v>103</v>
      </c>
      <c r="C11" s="78" t="s">
        <v>103</v>
      </c>
      <c r="D11" s="78" t="s">
        <v>105</v>
      </c>
      <c r="E11" s="65" t="s">
        <v>132</v>
      </c>
      <c r="F11" s="73">
        <v>1550934.4</v>
      </c>
      <c r="G11" s="73">
        <v>1550934.4</v>
      </c>
      <c r="H11" s="73">
        <v>1550934.4</v>
      </c>
      <c r="I11" s="73">
        <v>0</v>
      </c>
      <c r="J11" s="7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73">
        <v>0</v>
      </c>
    </row>
    <row r="12" spans="1:21" ht="25.5" customHeight="1">
      <c r="A12" s="78" t="s">
        <v>108</v>
      </c>
      <c r="B12" s="78" t="s">
        <v>104</v>
      </c>
      <c r="C12" s="78" t="s">
        <v>109</v>
      </c>
      <c r="D12" s="78" t="s">
        <v>105</v>
      </c>
      <c r="E12" s="65" t="s">
        <v>133</v>
      </c>
      <c r="F12" s="73">
        <v>45561523.94</v>
      </c>
      <c r="G12" s="73">
        <v>11605676.61</v>
      </c>
      <c r="H12" s="73">
        <v>9322721.61</v>
      </c>
      <c r="I12" s="73">
        <v>2262024.6</v>
      </c>
      <c r="J12" s="73">
        <v>20930.4</v>
      </c>
      <c r="K12" s="83">
        <v>33955847.33</v>
      </c>
      <c r="L12" s="83">
        <v>13631.52</v>
      </c>
      <c r="M12" s="83">
        <v>33763715.81</v>
      </c>
      <c r="N12" s="83">
        <v>178500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73">
        <v>0</v>
      </c>
    </row>
    <row r="13" spans="1:21" ht="33.75" customHeight="1">
      <c r="A13" s="78" t="s">
        <v>111</v>
      </c>
      <c r="B13" s="78" t="s">
        <v>112</v>
      </c>
      <c r="C13" s="78" t="s">
        <v>104</v>
      </c>
      <c r="D13" s="78" t="s">
        <v>105</v>
      </c>
      <c r="E13" s="65" t="s">
        <v>134</v>
      </c>
      <c r="F13" s="73">
        <v>942080.64</v>
      </c>
      <c r="G13" s="73">
        <v>942080.64</v>
      </c>
      <c r="H13" s="73">
        <v>942080.64</v>
      </c>
      <c r="I13" s="73">
        <v>0</v>
      </c>
      <c r="J13" s="7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73">
        <v>0</v>
      </c>
    </row>
    <row r="14" spans="5:20" ht="9.75" customHeight="1">
      <c r="E14" s="1"/>
      <c r="F14" s="1"/>
      <c r="P14" s="1"/>
      <c r="R14" s="1"/>
      <c r="S14" s="1"/>
      <c r="T14" s="1"/>
    </row>
    <row r="15" spans="5:10" ht="9.75" customHeight="1">
      <c r="E15" s="1"/>
      <c r="J15" s="1"/>
    </row>
    <row r="16" spans="5:14" ht="9.75" customHeight="1">
      <c r="E16" s="1"/>
      <c r="N16" s="1"/>
    </row>
    <row r="17" spans="2:15" ht="9.75" customHeight="1">
      <c r="B17" s="1"/>
      <c r="E17" s="1"/>
      <c r="O17" s="1"/>
    </row>
    <row r="18" spans="16:20" ht="12.75" customHeight="1">
      <c r="P18" s="1"/>
      <c r="T18" s="1"/>
    </row>
    <row r="19" ht="12.75" customHeight="1"/>
    <row r="20" ht="9.75" customHeight="1">
      <c r="F20" s="1"/>
    </row>
    <row r="21" ht="9.75" customHeight="1">
      <c r="G21" s="1"/>
    </row>
    <row r="22" ht="12.75" customHeight="1"/>
    <row r="23" ht="9.75" customHeight="1">
      <c r="E23" s="1"/>
    </row>
    <row r="38" ht="11.25">
      <c r="AB38" s="1"/>
    </row>
  </sheetData>
  <sheetProtection/>
  <mergeCells count="3">
    <mergeCell ref="D4:D5"/>
    <mergeCell ref="E4:E5"/>
    <mergeCell ref="F4:F5"/>
  </mergeCells>
  <printOptions horizontalCentered="1"/>
  <pageMargins left="0.7493055555555556" right="0.7493055555555556" top="0.9993055555555556" bottom="0.9993055555555556" header="0.49930555555555556" footer="0.49930555555555556"/>
  <pageSetup fitToHeight="55" fitToWidth="1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2" width="18.5" style="0" customWidth="1"/>
    <col min="3" max="3" width="33" style="0" customWidth="1"/>
    <col min="4" max="4" width="20" style="0" customWidth="1"/>
    <col min="5" max="5" width="23.83203125" style="0" customWidth="1"/>
    <col min="6" max="161" width="5" style="0" customWidth="1"/>
    <col min="162" max="255" width="5.16015625" style="0" customWidth="1"/>
  </cols>
  <sheetData>
    <row r="1" spans="1:255" ht="15" customHeight="1">
      <c r="A1" s="156"/>
      <c r="B1" s="157"/>
      <c r="C1" s="157"/>
      <c r="D1" s="157"/>
      <c r="E1" s="157" t="s">
        <v>135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195"/>
      <c r="FG1" s="195"/>
      <c r="FH1" s="195"/>
      <c r="FI1" s="195"/>
      <c r="FJ1" s="195"/>
      <c r="FK1" s="195"/>
      <c r="FL1" s="195"/>
      <c r="FM1" s="195"/>
      <c r="FN1" s="195"/>
      <c r="FO1" s="195"/>
      <c r="FP1" s="195"/>
      <c r="FQ1" s="195"/>
      <c r="FR1" s="195"/>
      <c r="FS1" s="195"/>
      <c r="FT1" s="195"/>
      <c r="FU1" s="195"/>
      <c r="FV1" s="195"/>
      <c r="FW1" s="195"/>
      <c r="FX1" s="195"/>
      <c r="FY1" s="195"/>
      <c r="FZ1" s="195"/>
      <c r="GA1" s="195"/>
      <c r="GB1" s="195"/>
      <c r="GC1" s="195"/>
      <c r="GD1" s="195"/>
      <c r="GE1" s="195"/>
      <c r="GF1" s="195"/>
      <c r="GG1" s="195"/>
      <c r="GH1" s="195"/>
      <c r="GI1" s="195"/>
      <c r="GJ1" s="195"/>
      <c r="GK1" s="195"/>
      <c r="GL1" s="195"/>
      <c r="GM1" s="195"/>
      <c r="GN1" s="195"/>
      <c r="GO1" s="195"/>
      <c r="GP1" s="195"/>
      <c r="GQ1" s="195"/>
      <c r="GR1" s="195"/>
      <c r="GS1" s="195"/>
      <c r="GT1" s="195"/>
      <c r="GU1" s="195"/>
      <c r="GV1" s="195"/>
      <c r="GW1" s="195"/>
      <c r="GX1" s="195"/>
      <c r="GY1" s="195"/>
      <c r="GZ1" s="195"/>
      <c r="HA1" s="195"/>
      <c r="HB1" s="195"/>
      <c r="HC1" s="195"/>
      <c r="HD1" s="195"/>
      <c r="HE1" s="195"/>
      <c r="HF1" s="195"/>
      <c r="HG1" s="195"/>
      <c r="HH1" s="195"/>
      <c r="HI1" s="195"/>
      <c r="HJ1" s="195"/>
      <c r="HK1" s="195"/>
      <c r="HL1" s="195"/>
      <c r="HM1" s="195"/>
      <c r="HN1" s="195"/>
      <c r="HO1" s="195"/>
      <c r="HP1" s="195"/>
      <c r="HQ1" s="195"/>
      <c r="HR1" s="195"/>
      <c r="HS1" s="195"/>
      <c r="HT1" s="195"/>
      <c r="HU1" s="195"/>
      <c r="HV1" s="195"/>
      <c r="HW1" s="195"/>
      <c r="HX1" s="195"/>
      <c r="HY1" s="195"/>
      <c r="HZ1" s="195"/>
      <c r="IA1" s="195"/>
      <c r="IB1" s="195"/>
      <c r="IC1" s="195"/>
      <c r="ID1" s="195"/>
      <c r="IE1" s="195"/>
      <c r="IF1" s="195"/>
      <c r="IG1" s="195"/>
      <c r="IH1" s="195"/>
      <c r="II1" s="195"/>
      <c r="IJ1" s="195"/>
      <c r="IK1" s="195"/>
      <c r="IL1" s="195"/>
      <c r="IM1" s="195"/>
      <c r="IN1" s="195"/>
      <c r="IO1" s="195"/>
      <c r="IP1" s="195"/>
      <c r="IQ1" s="195"/>
      <c r="IR1" s="195"/>
      <c r="IS1" s="195"/>
      <c r="IT1" s="195"/>
      <c r="IU1" s="195"/>
    </row>
    <row r="2" spans="1:255" ht="30" customHeight="1">
      <c r="A2" s="158" t="s">
        <v>8</v>
      </c>
      <c r="B2" s="159"/>
      <c r="C2" s="159"/>
      <c r="D2" s="159"/>
      <c r="E2" s="159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  <c r="HT2" s="194"/>
      <c r="HU2" s="194"/>
      <c r="HV2" s="194"/>
      <c r="HW2" s="194"/>
      <c r="HX2" s="194"/>
      <c r="HY2" s="194"/>
      <c r="HZ2" s="194"/>
      <c r="IA2" s="194"/>
      <c r="IB2" s="194"/>
      <c r="IC2" s="194"/>
      <c r="ID2" s="194"/>
      <c r="IE2" s="194"/>
      <c r="IF2" s="194"/>
      <c r="IG2" s="194"/>
      <c r="IH2" s="194"/>
      <c r="II2" s="194"/>
      <c r="IJ2" s="194"/>
      <c r="IK2" s="194"/>
      <c r="IL2" s="194"/>
      <c r="IM2" s="194"/>
      <c r="IN2" s="194"/>
      <c r="IO2" s="194"/>
      <c r="IP2" s="194"/>
      <c r="IQ2" s="194"/>
      <c r="IR2" s="194"/>
      <c r="IS2" s="194"/>
      <c r="IT2" s="194"/>
      <c r="IU2" s="194"/>
    </row>
    <row r="3" spans="1:255" ht="15" customHeight="1">
      <c r="A3" s="160"/>
      <c r="B3" s="39"/>
      <c r="C3" s="39"/>
      <c r="D3" s="39"/>
      <c r="E3" s="157" t="s">
        <v>9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194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  <c r="HF3" s="195"/>
      <c r="HG3" s="195"/>
      <c r="HH3" s="195"/>
      <c r="HI3" s="195"/>
      <c r="HJ3" s="195"/>
      <c r="HK3" s="195"/>
      <c r="HL3" s="195"/>
      <c r="HM3" s="195"/>
      <c r="HN3" s="195"/>
      <c r="HO3" s="195"/>
      <c r="HP3" s="195"/>
      <c r="HQ3" s="195"/>
      <c r="HR3" s="195"/>
      <c r="HS3" s="195"/>
      <c r="HT3" s="195"/>
      <c r="HU3" s="195"/>
      <c r="HV3" s="195"/>
      <c r="HW3" s="195"/>
      <c r="HX3" s="195"/>
      <c r="HY3" s="195"/>
      <c r="HZ3" s="195"/>
      <c r="IA3" s="195"/>
      <c r="IB3" s="195"/>
      <c r="IC3" s="195"/>
      <c r="ID3" s="195"/>
      <c r="IE3" s="195"/>
      <c r="IF3" s="195"/>
      <c r="IG3" s="195"/>
      <c r="IH3" s="195"/>
      <c r="II3" s="195"/>
      <c r="IJ3" s="195"/>
      <c r="IK3" s="195"/>
      <c r="IL3" s="195"/>
      <c r="IM3" s="195"/>
      <c r="IN3" s="195"/>
      <c r="IO3" s="195"/>
      <c r="IP3" s="195"/>
      <c r="IQ3" s="195"/>
      <c r="IR3" s="195"/>
      <c r="IS3" s="195"/>
      <c r="IT3" s="195"/>
      <c r="IU3" s="195"/>
    </row>
    <row r="4" spans="1:255" ht="15" customHeight="1">
      <c r="A4" s="161" t="s">
        <v>10</v>
      </c>
      <c r="B4" s="162"/>
      <c r="C4" s="161" t="s">
        <v>11</v>
      </c>
      <c r="D4" s="163"/>
      <c r="E4" s="162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  <c r="HG4" s="195"/>
      <c r="HH4" s="195"/>
      <c r="HI4" s="195"/>
      <c r="HJ4" s="195"/>
      <c r="HK4" s="195"/>
      <c r="HL4" s="195"/>
      <c r="HM4" s="195"/>
      <c r="HN4" s="195"/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195"/>
      <c r="IA4" s="195"/>
      <c r="IB4" s="195"/>
      <c r="IC4" s="195"/>
      <c r="ID4" s="195"/>
      <c r="IE4" s="195"/>
      <c r="IF4" s="195"/>
      <c r="IG4" s="195"/>
      <c r="IH4" s="195"/>
      <c r="II4" s="195"/>
      <c r="IJ4" s="195"/>
      <c r="IK4" s="195"/>
      <c r="IL4" s="195"/>
      <c r="IM4" s="195"/>
      <c r="IN4" s="195"/>
      <c r="IO4" s="195"/>
      <c r="IP4" s="195"/>
      <c r="IQ4" s="195"/>
      <c r="IR4" s="195"/>
      <c r="IS4" s="195"/>
      <c r="IT4" s="195"/>
      <c r="IU4" s="195"/>
    </row>
    <row r="5" spans="1:255" ht="15" customHeight="1">
      <c r="A5" s="55" t="s">
        <v>12</v>
      </c>
      <c r="B5" s="60" t="s">
        <v>136</v>
      </c>
      <c r="C5" s="55" t="s">
        <v>137</v>
      </c>
      <c r="D5" s="60" t="s">
        <v>88</v>
      </c>
      <c r="E5" s="60" t="s">
        <v>138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  <c r="IH5" s="195"/>
      <c r="II5" s="195"/>
      <c r="IJ5" s="195"/>
      <c r="IK5" s="195"/>
      <c r="IL5" s="195"/>
      <c r="IM5" s="195"/>
      <c r="IN5" s="195"/>
      <c r="IO5" s="195"/>
      <c r="IP5" s="195"/>
      <c r="IQ5" s="195"/>
      <c r="IR5" s="195"/>
      <c r="IS5" s="195"/>
      <c r="IT5" s="195"/>
      <c r="IU5" s="195"/>
    </row>
    <row r="6" spans="1:255" ht="15" customHeight="1">
      <c r="A6" s="164" t="s">
        <v>15</v>
      </c>
      <c r="B6" s="165">
        <v>48220498.98</v>
      </c>
      <c r="C6" s="166" t="s">
        <v>16</v>
      </c>
      <c r="D6" s="167">
        <f aca="true" t="shared" si="0" ref="D6:D32">E6</f>
        <v>0</v>
      </c>
      <c r="E6" s="165">
        <v>0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  <c r="IB6" s="195"/>
      <c r="IC6" s="195"/>
      <c r="ID6" s="195"/>
      <c r="IE6" s="195"/>
      <c r="IF6" s="195"/>
      <c r="IG6" s="195"/>
      <c r="IH6" s="195"/>
      <c r="II6" s="195"/>
      <c r="IJ6" s="195"/>
      <c r="IK6" s="195"/>
      <c r="IL6" s="195"/>
      <c r="IM6" s="195"/>
      <c r="IN6" s="195"/>
      <c r="IO6" s="195"/>
      <c r="IP6" s="195"/>
      <c r="IQ6" s="195"/>
      <c r="IR6" s="195"/>
      <c r="IS6" s="195"/>
      <c r="IT6" s="195"/>
      <c r="IU6" s="195"/>
    </row>
    <row r="7" spans="1:255" ht="15" customHeight="1">
      <c r="A7" s="168" t="s">
        <v>24</v>
      </c>
      <c r="B7" s="165">
        <v>0</v>
      </c>
      <c r="C7" s="166" t="s">
        <v>19</v>
      </c>
      <c r="D7" s="167">
        <f t="shared" si="0"/>
        <v>0</v>
      </c>
      <c r="E7" s="165">
        <v>0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5"/>
      <c r="IH7" s="195"/>
      <c r="II7" s="195"/>
      <c r="IJ7" s="195"/>
      <c r="IK7" s="195"/>
      <c r="IL7" s="195"/>
      <c r="IM7" s="195"/>
      <c r="IN7" s="195"/>
      <c r="IO7" s="195"/>
      <c r="IP7" s="195"/>
      <c r="IQ7" s="195"/>
      <c r="IR7" s="195"/>
      <c r="IS7" s="195"/>
      <c r="IT7" s="195"/>
      <c r="IU7" s="195"/>
    </row>
    <row r="8" spans="1:255" ht="15" customHeight="1">
      <c r="A8" s="164" t="s">
        <v>27</v>
      </c>
      <c r="B8" s="73">
        <v>0</v>
      </c>
      <c r="C8" s="166" t="s">
        <v>22</v>
      </c>
      <c r="D8" s="167">
        <f t="shared" si="0"/>
        <v>0</v>
      </c>
      <c r="E8" s="165">
        <v>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5"/>
      <c r="GK8" s="195"/>
      <c r="GL8" s="195"/>
      <c r="GM8" s="195"/>
      <c r="GN8" s="195"/>
      <c r="GO8" s="195"/>
      <c r="GP8" s="195"/>
      <c r="GQ8" s="195"/>
      <c r="GR8" s="195"/>
      <c r="GS8" s="195"/>
      <c r="GT8" s="195"/>
      <c r="GU8" s="195"/>
      <c r="GV8" s="195"/>
      <c r="GW8" s="195"/>
      <c r="GX8" s="195"/>
      <c r="GY8" s="195"/>
      <c r="GZ8" s="195"/>
      <c r="HA8" s="195"/>
      <c r="HB8" s="195"/>
      <c r="HC8" s="195"/>
      <c r="HD8" s="195"/>
      <c r="HE8" s="195"/>
      <c r="HF8" s="195"/>
      <c r="HG8" s="195"/>
      <c r="HH8" s="195"/>
      <c r="HI8" s="195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5"/>
      <c r="HV8" s="195"/>
      <c r="HW8" s="195"/>
      <c r="HX8" s="195"/>
      <c r="HY8" s="195"/>
      <c r="HZ8" s="195"/>
      <c r="IA8" s="195"/>
      <c r="IB8" s="195"/>
      <c r="IC8" s="195"/>
      <c r="ID8" s="195"/>
      <c r="IE8" s="195"/>
      <c r="IF8" s="195"/>
      <c r="IG8" s="195"/>
      <c r="IH8" s="195"/>
      <c r="II8" s="195"/>
      <c r="IJ8" s="195"/>
      <c r="IK8" s="195"/>
      <c r="IL8" s="195"/>
      <c r="IM8" s="195"/>
      <c r="IN8" s="195"/>
      <c r="IO8" s="195"/>
      <c r="IP8" s="195"/>
      <c r="IQ8" s="195"/>
      <c r="IR8" s="195"/>
      <c r="IS8" s="195"/>
      <c r="IT8" s="195"/>
      <c r="IU8" s="195"/>
    </row>
    <row r="9" spans="1:255" ht="15" customHeight="1">
      <c r="A9" s="169"/>
      <c r="B9" s="73"/>
      <c r="C9" s="166" t="s">
        <v>25</v>
      </c>
      <c r="D9" s="167">
        <f t="shared" si="0"/>
        <v>0</v>
      </c>
      <c r="E9" s="165">
        <v>0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  <c r="GD9" s="195"/>
      <c r="GE9" s="195"/>
      <c r="GF9" s="195"/>
      <c r="GG9" s="195"/>
      <c r="GH9" s="195"/>
      <c r="GI9" s="195"/>
      <c r="GJ9" s="195"/>
      <c r="GK9" s="195"/>
      <c r="GL9" s="195"/>
      <c r="GM9" s="195"/>
      <c r="GN9" s="195"/>
      <c r="GO9" s="195"/>
      <c r="GP9" s="195"/>
      <c r="GQ9" s="195"/>
      <c r="GR9" s="195"/>
      <c r="GS9" s="195"/>
      <c r="GT9" s="195"/>
      <c r="GU9" s="195"/>
      <c r="GV9" s="195"/>
      <c r="GW9" s="195"/>
      <c r="GX9" s="195"/>
      <c r="GY9" s="195"/>
      <c r="GZ9" s="195"/>
      <c r="HA9" s="195"/>
      <c r="HB9" s="195"/>
      <c r="HC9" s="195"/>
      <c r="HD9" s="195"/>
      <c r="HE9" s="195"/>
      <c r="HF9" s="195"/>
      <c r="HG9" s="195"/>
      <c r="HH9" s="195"/>
      <c r="HI9" s="195"/>
      <c r="HJ9" s="195"/>
      <c r="HK9" s="195"/>
      <c r="HL9" s="195"/>
      <c r="HM9" s="195"/>
      <c r="HN9" s="195"/>
      <c r="HO9" s="195"/>
      <c r="HP9" s="195"/>
      <c r="HQ9" s="195"/>
      <c r="HR9" s="195"/>
      <c r="HS9" s="195"/>
      <c r="HT9" s="195"/>
      <c r="HU9" s="195"/>
      <c r="HV9" s="195"/>
      <c r="HW9" s="195"/>
      <c r="HX9" s="195"/>
      <c r="HY9" s="195"/>
      <c r="HZ9" s="195"/>
      <c r="IA9" s="195"/>
      <c r="IB9" s="195"/>
      <c r="IC9" s="195"/>
      <c r="ID9" s="195"/>
      <c r="IE9" s="195"/>
      <c r="IF9" s="195"/>
      <c r="IG9" s="195"/>
      <c r="IH9" s="195"/>
      <c r="II9" s="195"/>
      <c r="IJ9" s="195"/>
      <c r="IK9" s="195"/>
      <c r="IL9" s="195"/>
      <c r="IM9" s="195"/>
      <c r="IN9" s="195"/>
      <c r="IO9" s="195"/>
      <c r="IP9" s="195"/>
      <c r="IQ9" s="195"/>
      <c r="IR9" s="195"/>
      <c r="IS9" s="195"/>
      <c r="IT9" s="195"/>
      <c r="IU9" s="195"/>
    </row>
    <row r="10" spans="1:255" ht="15" customHeight="1">
      <c r="A10" s="169"/>
      <c r="B10" s="73"/>
      <c r="C10" s="166" t="s">
        <v>28</v>
      </c>
      <c r="D10" s="167">
        <f t="shared" si="0"/>
        <v>0</v>
      </c>
      <c r="E10" s="165">
        <v>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  <c r="GY10" s="195"/>
      <c r="GZ10" s="195"/>
      <c r="HA10" s="195"/>
      <c r="HB10" s="195"/>
      <c r="HC10" s="195"/>
      <c r="HD10" s="195"/>
      <c r="HE10" s="195"/>
      <c r="HF10" s="195"/>
      <c r="HG10" s="195"/>
      <c r="HH10" s="195"/>
      <c r="HI10" s="195"/>
      <c r="HJ10" s="195"/>
      <c r="HK10" s="195"/>
      <c r="HL10" s="195"/>
      <c r="HM10" s="195"/>
      <c r="HN10" s="195"/>
      <c r="HO10" s="195"/>
      <c r="HP10" s="195"/>
      <c r="HQ10" s="195"/>
      <c r="HR10" s="195"/>
      <c r="HS10" s="195"/>
      <c r="HT10" s="195"/>
      <c r="HU10" s="195"/>
      <c r="HV10" s="195"/>
      <c r="HW10" s="195"/>
      <c r="HX10" s="195"/>
      <c r="HY10" s="195"/>
      <c r="HZ10" s="195"/>
      <c r="IA10" s="195"/>
      <c r="IB10" s="195"/>
      <c r="IC10" s="195"/>
      <c r="ID10" s="195"/>
      <c r="IE10" s="195"/>
      <c r="IF10" s="195"/>
      <c r="IG10" s="195"/>
      <c r="IH10" s="195"/>
      <c r="II10" s="195"/>
      <c r="IJ10" s="195"/>
      <c r="IK10" s="195"/>
      <c r="IL10" s="195"/>
      <c r="IM10" s="195"/>
      <c r="IN10" s="195"/>
      <c r="IO10" s="195"/>
      <c r="IP10" s="195"/>
      <c r="IQ10" s="195"/>
      <c r="IR10" s="195"/>
      <c r="IS10" s="195"/>
      <c r="IT10" s="195"/>
      <c r="IU10" s="195"/>
    </row>
    <row r="11" spans="1:255" ht="15" customHeight="1">
      <c r="A11" s="170"/>
      <c r="B11" s="73"/>
      <c r="C11" s="166" t="s">
        <v>31</v>
      </c>
      <c r="D11" s="167">
        <f t="shared" si="0"/>
        <v>0</v>
      </c>
      <c r="E11" s="165">
        <v>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5"/>
      <c r="GI11" s="195"/>
      <c r="GJ11" s="195"/>
      <c r="GK11" s="195"/>
      <c r="GL11" s="195"/>
      <c r="GM11" s="195"/>
      <c r="GN11" s="195"/>
      <c r="GO11" s="195"/>
      <c r="GP11" s="195"/>
      <c r="GQ11" s="195"/>
      <c r="GR11" s="195"/>
      <c r="GS11" s="195"/>
      <c r="GT11" s="195"/>
      <c r="GU11" s="195"/>
      <c r="GV11" s="195"/>
      <c r="GW11" s="195"/>
      <c r="GX11" s="195"/>
      <c r="GY11" s="195"/>
      <c r="GZ11" s="195"/>
      <c r="HA11" s="195"/>
      <c r="HB11" s="195"/>
      <c r="HC11" s="195"/>
      <c r="HD11" s="195"/>
      <c r="HE11" s="195"/>
      <c r="HF11" s="195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  <c r="HY11" s="195"/>
      <c r="HZ11" s="195"/>
      <c r="IA11" s="195"/>
      <c r="IB11" s="195"/>
      <c r="IC11" s="195"/>
      <c r="ID11" s="195"/>
      <c r="IE11" s="195"/>
      <c r="IF11" s="195"/>
      <c r="IG11" s="195"/>
      <c r="IH11" s="195"/>
      <c r="II11" s="195"/>
      <c r="IJ11" s="195"/>
      <c r="IK11" s="195"/>
      <c r="IL11" s="195"/>
      <c r="IM11" s="195"/>
      <c r="IN11" s="195"/>
      <c r="IO11" s="195"/>
      <c r="IP11" s="195"/>
      <c r="IQ11" s="195"/>
      <c r="IR11" s="195"/>
      <c r="IS11" s="195"/>
      <c r="IT11" s="195"/>
      <c r="IU11" s="195"/>
    </row>
    <row r="12" spans="1:255" ht="15" customHeight="1">
      <c r="A12" s="171"/>
      <c r="B12" s="73"/>
      <c r="C12" s="166" t="s">
        <v>33</v>
      </c>
      <c r="D12" s="167">
        <f t="shared" si="0"/>
        <v>0</v>
      </c>
      <c r="E12" s="165"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195"/>
      <c r="GA12" s="195"/>
      <c r="GB12" s="195"/>
      <c r="GC12" s="195"/>
      <c r="GD12" s="195"/>
      <c r="GE12" s="195"/>
      <c r="GF12" s="195"/>
      <c r="GG12" s="195"/>
      <c r="GH12" s="195"/>
      <c r="GI12" s="195"/>
      <c r="GJ12" s="195"/>
      <c r="GK12" s="195"/>
      <c r="GL12" s="195"/>
      <c r="GM12" s="195"/>
      <c r="GN12" s="195"/>
      <c r="GO12" s="195"/>
      <c r="GP12" s="195"/>
      <c r="GQ12" s="195"/>
      <c r="GR12" s="195"/>
      <c r="GS12" s="195"/>
      <c r="GT12" s="195"/>
      <c r="GU12" s="195"/>
      <c r="GV12" s="195"/>
      <c r="GW12" s="195"/>
      <c r="GX12" s="195"/>
      <c r="GY12" s="195"/>
      <c r="GZ12" s="195"/>
      <c r="HA12" s="195"/>
      <c r="HB12" s="195"/>
      <c r="HC12" s="195"/>
      <c r="HD12" s="195"/>
      <c r="HE12" s="195"/>
      <c r="HF12" s="195"/>
      <c r="HG12" s="195"/>
      <c r="HH12" s="195"/>
      <c r="HI12" s="195"/>
      <c r="HJ12" s="195"/>
      <c r="HK12" s="195"/>
      <c r="HL12" s="195"/>
      <c r="HM12" s="195"/>
      <c r="HN12" s="195"/>
      <c r="HO12" s="195"/>
      <c r="HP12" s="195"/>
      <c r="HQ12" s="195"/>
      <c r="HR12" s="195"/>
      <c r="HS12" s="195"/>
      <c r="HT12" s="195"/>
      <c r="HU12" s="195"/>
      <c r="HV12" s="195"/>
      <c r="HW12" s="195"/>
      <c r="HX12" s="195"/>
      <c r="HY12" s="195"/>
      <c r="HZ12" s="195"/>
      <c r="IA12" s="195"/>
      <c r="IB12" s="195"/>
      <c r="IC12" s="195"/>
      <c r="ID12" s="195"/>
      <c r="IE12" s="195"/>
      <c r="IF12" s="195"/>
      <c r="IG12" s="195"/>
      <c r="IH12" s="195"/>
      <c r="II12" s="195"/>
      <c r="IJ12" s="195"/>
      <c r="IK12" s="195"/>
      <c r="IL12" s="195"/>
      <c r="IM12" s="195"/>
      <c r="IN12" s="195"/>
      <c r="IO12" s="195"/>
      <c r="IP12" s="195"/>
      <c r="IQ12" s="195"/>
      <c r="IR12" s="195"/>
      <c r="IS12" s="195"/>
      <c r="IT12" s="195"/>
      <c r="IU12" s="195"/>
    </row>
    <row r="13" spans="1:255" ht="15" customHeight="1">
      <c r="A13" s="171"/>
      <c r="B13" s="73"/>
      <c r="C13" s="166" t="s">
        <v>35</v>
      </c>
      <c r="D13" s="83">
        <f t="shared" si="0"/>
        <v>1716894.4</v>
      </c>
      <c r="E13" s="165">
        <v>1716894.4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  <c r="IB13" s="195"/>
      <c r="IC13" s="195"/>
      <c r="ID13" s="195"/>
      <c r="IE13" s="195"/>
      <c r="IF13" s="195"/>
      <c r="IG13" s="195"/>
      <c r="IH13" s="195"/>
      <c r="II13" s="195"/>
      <c r="IJ13" s="195"/>
      <c r="IK13" s="195"/>
      <c r="IL13" s="195"/>
      <c r="IM13" s="195"/>
      <c r="IN13" s="195"/>
      <c r="IO13" s="195"/>
      <c r="IP13" s="195"/>
      <c r="IQ13" s="195"/>
      <c r="IR13" s="195"/>
      <c r="IS13" s="195"/>
      <c r="IT13" s="195"/>
      <c r="IU13" s="195"/>
    </row>
    <row r="14" spans="1:255" ht="15" customHeight="1">
      <c r="A14" s="169"/>
      <c r="B14" s="73"/>
      <c r="C14" s="166" t="s">
        <v>36</v>
      </c>
      <c r="D14" s="172">
        <f t="shared" si="0"/>
        <v>0</v>
      </c>
      <c r="E14" s="165">
        <v>0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  <c r="IB14" s="195"/>
      <c r="IC14" s="195"/>
      <c r="ID14" s="195"/>
      <c r="IE14" s="195"/>
      <c r="IF14" s="195"/>
      <c r="IG14" s="195"/>
      <c r="IH14" s="195"/>
      <c r="II14" s="195"/>
      <c r="IJ14" s="195"/>
      <c r="IK14" s="195"/>
      <c r="IL14" s="195"/>
      <c r="IM14" s="195"/>
      <c r="IN14" s="195"/>
      <c r="IO14" s="195"/>
      <c r="IP14" s="195"/>
      <c r="IQ14" s="195"/>
      <c r="IR14" s="195"/>
      <c r="IS14" s="195"/>
      <c r="IT14" s="195"/>
      <c r="IU14" s="195"/>
    </row>
    <row r="15" spans="1:255" ht="15" customHeight="1">
      <c r="A15" s="169"/>
      <c r="B15" s="173"/>
      <c r="C15" s="166" t="s">
        <v>38</v>
      </c>
      <c r="D15" s="172">
        <f t="shared" si="0"/>
        <v>0</v>
      </c>
      <c r="E15" s="165">
        <v>0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195"/>
      <c r="FG15" s="195"/>
      <c r="FH15" s="195"/>
      <c r="FI15" s="195"/>
      <c r="FJ15" s="195"/>
      <c r="FK15" s="195"/>
      <c r="FL15" s="195"/>
      <c r="FM15" s="195"/>
      <c r="FN15" s="195"/>
      <c r="FO15" s="195"/>
      <c r="FP15" s="195"/>
      <c r="FQ15" s="195"/>
      <c r="FR15" s="195"/>
      <c r="FS15" s="195"/>
      <c r="FT15" s="195"/>
      <c r="FU15" s="195"/>
      <c r="FV15" s="195"/>
      <c r="FW15" s="195"/>
      <c r="FX15" s="195"/>
      <c r="FY15" s="195"/>
      <c r="FZ15" s="195"/>
      <c r="GA15" s="195"/>
      <c r="GB15" s="195"/>
      <c r="GC15" s="195"/>
      <c r="GD15" s="195"/>
      <c r="GE15" s="195"/>
      <c r="GF15" s="195"/>
      <c r="GG15" s="195"/>
      <c r="GH15" s="195"/>
      <c r="GI15" s="195"/>
      <c r="GJ15" s="195"/>
      <c r="GK15" s="195"/>
      <c r="GL15" s="195"/>
      <c r="GM15" s="195"/>
      <c r="GN15" s="195"/>
      <c r="GO15" s="195"/>
      <c r="GP15" s="195"/>
      <c r="GQ15" s="195"/>
      <c r="GR15" s="195"/>
      <c r="GS15" s="195"/>
      <c r="GT15" s="195"/>
      <c r="GU15" s="195"/>
      <c r="GV15" s="195"/>
      <c r="GW15" s="195"/>
      <c r="GX15" s="195"/>
      <c r="GY15" s="195"/>
      <c r="GZ15" s="195"/>
      <c r="HA15" s="195"/>
      <c r="HB15" s="195"/>
      <c r="HC15" s="195"/>
      <c r="HD15" s="195"/>
      <c r="HE15" s="195"/>
      <c r="HF15" s="195"/>
      <c r="HG15" s="195"/>
      <c r="HH15" s="195"/>
      <c r="HI15" s="195"/>
      <c r="HJ15" s="195"/>
      <c r="HK15" s="195"/>
      <c r="HL15" s="195"/>
      <c r="HM15" s="195"/>
      <c r="HN15" s="195"/>
      <c r="HO15" s="195"/>
      <c r="HP15" s="195"/>
      <c r="HQ15" s="195"/>
      <c r="HR15" s="195"/>
      <c r="HS15" s="195"/>
      <c r="HT15" s="195"/>
      <c r="HU15" s="195"/>
      <c r="HV15" s="195"/>
      <c r="HW15" s="195"/>
      <c r="HX15" s="195"/>
      <c r="HY15" s="195"/>
      <c r="HZ15" s="195"/>
      <c r="IA15" s="195"/>
      <c r="IB15" s="195"/>
      <c r="IC15" s="195"/>
      <c r="ID15" s="195"/>
      <c r="IE15" s="195"/>
      <c r="IF15" s="195"/>
      <c r="IG15" s="195"/>
      <c r="IH15" s="195"/>
      <c r="II15" s="195"/>
      <c r="IJ15" s="195"/>
      <c r="IK15" s="195"/>
      <c r="IL15" s="195"/>
      <c r="IM15" s="195"/>
      <c r="IN15" s="195"/>
      <c r="IO15" s="195"/>
      <c r="IP15" s="195"/>
      <c r="IQ15" s="195"/>
      <c r="IR15" s="195"/>
      <c r="IS15" s="195"/>
      <c r="IT15" s="195"/>
      <c r="IU15" s="195"/>
    </row>
    <row r="16" spans="1:255" ht="15" customHeight="1">
      <c r="A16" s="169"/>
      <c r="B16" s="165"/>
      <c r="C16" s="166" t="s">
        <v>40</v>
      </c>
      <c r="D16" s="172">
        <f t="shared" si="0"/>
        <v>45561523.94</v>
      </c>
      <c r="E16" s="165">
        <v>45561523.94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  <c r="HG16" s="195"/>
      <c r="HH16" s="195"/>
      <c r="HI16" s="195"/>
      <c r="HJ16" s="195"/>
      <c r="HK16" s="195"/>
      <c r="HL16" s="195"/>
      <c r="HM16" s="195"/>
      <c r="HN16" s="195"/>
      <c r="HO16" s="195"/>
      <c r="HP16" s="195"/>
      <c r="HQ16" s="195"/>
      <c r="HR16" s="195"/>
      <c r="HS16" s="195"/>
      <c r="HT16" s="195"/>
      <c r="HU16" s="195"/>
      <c r="HV16" s="195"/>
      <c r="HW16" s="195"/>
      <c r="HX16" s="195"/>
      <c r="HY16" s="195"/>
      <c r="HZ16" s="195"/>
      <c r="IA16" s="195"/>
      <c r="IB16" s="195"/>
      <c r="IC16" s="195"/>
      <c r="ID16" s="195"/>
      <c r="IE16" s="195"/>
      <c r="IF16" s="195"/>
      <c r="IG16" s="195"/>
      <c r="IH16" s="195"/>
      <c r="II16" s="195"/>
      <c r="IJ16" s="195"/>
      <c r="IK16" s="195"/>
      <c r="IL16" s="195"/>
      <c r="IM16" s="195"/>
      <c r="IN16" s="195"/>
      <c r="IO16" s="195"/>
      <c r="IP16" s="195"/>
      <c r="IQ16" s="195"/>
      <c r="IR16" s="195"/>
      <c r="IS16" s="195"/>
      <c r="IT16" s="195"/>
      <c r="IU16" s="195"/>
    </row>
    <row r="17" spans="1:255" ht="15" customHeight="1">
      <c r="A17" s="174"/>
      <c r="B17" s="165"/>
      <c r="C17" s="166" t="s">
        <v>42</v>
      </c>
      <c r="D17" s="172">
        <f t="shared" si="0"/>
        <v>0</v>
      </c>
      <c r="E17" s="165">
        <v>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195"/>
      <c r="FG17" s="195"/>
      <c r="FH17" s="195"/>
      <c r="FI17" s="195"/>
      <c r="FJ17" s="195"/>
      <c r="FK17" s="195"/>
      <c r="FL17" s="195"/>
      <c r="FM17" s="195"/>
      <c r="FN17" s="195"/>
      <c r="FO17" s="195"/>
      <c r="FP17" s="195"/>
      <c r="FQ17" s="195"/>
      <c r="FR17" s="195"/>
      <c r="FS17" s="195"/>
      <c r="FT17" s="195"/>
      <c r="FU17" s="195"/>
      <c r="FV17" s="195"/>
      <c r="FW17" s="195"/>
      <c r="FX17" s="195"/>
      <c r="FY17" s="195"/>
      <c r="FZ17" s="195"/>
      <c r="GA17" s="195"/>
      <c r="GB17" s="195"/>
      <c r="GC17" s="195"/>
      <c r="GD17" s="195"/>
      <c r="GE17" s="195"/>
      <c r="GF17" s="195"/>
      <c r="GG17" s="195"/>
      <c r="GH17" s="195"/>
      <c r="GI17" s="195"/>
      <c r="GJ17" s="195"/>
      <c r="GK17" s="195"/>
      <c r="GL17" s="195"/>
      <c r="GM17" s="195"/>
      <c r="GN17" s="195"/>
      <c r="GO17" s="195"/>
      <c r="GP17" s="195"/>
      <c r="GQ17" s="195"/>
      <c r="GR17" s="195"/>
      <c r="GS17" s="195"/>
      <c r="GT17" s="195"/>
      <c r="GU17" s="195"/>
      <c r="GV17" s="195"/>
      <c r="GW17" s="195"/>
      <c r="GX17" s="195"/>
      <c r="GY17" s="195"/>
      <c r="GZ17" s="195"/>
      <c r="HA17" s="195"/>
      <c r="HB17" s="195"/>
      <c r="HC17" s="195"/>
      <c r="HD17" s="195"/>
      <c r="HE17" s="195"/>
      <c r="HF17" s="195"/>
      <c r="HG17" s="195"/>
      <c r="HH17" s="195"/>
      <c r="HI17" s="195"/>
      <c r="HJ17" s="195"/>
      <c r="HK17" s="195"/>
      <c r="HL17" s="195"/>
      <c r="HM17" s="195"/>
      <c r="HN17" s="195"/>
      <c r="HO17" s="195"/>
      <c r="HP17" s="195"/>
      <c r="HQ17" s="195"/>
      <c r="HR17" s="195"/>
      <c r="HS17" s="195"/>
      <c r="HT17" s="195"/>
      <c r="HU17" s="195"/>
      <c r="HV17" s="195"/>
      <c r="HW17" s="195"/>
      <c r="HX17" s="195"/>
      <c r="HY17" s="195"/>
      <c r="HZ17" s="195"/>
      <c r="IA17" s="195"/>
      <c r="IB17" s="195"/>
      <c r="IC17" s="195"/>
      <c r="ID17" s="195"/>
      <c r="IE17" s="195"/>
      <c r="IF17" s="195"/>
      <c r="IG17" s="195"/>
      <c r="IH17" s="195"/>
      <c r="II17" s="195"/>
      <c r="IJ17" s="195"/>
      <c r="IK17" s="195"/>
      <c r="IL17" s="195"/>
      <c r="IM17" s="195"/>
      <c r="IN17" s="195"/>
      <c r="IO17" s="195"/>
      <c r="IP17" s="195"/>
      <c r="IQ17" s="195"/>
      <c r="IR17" s="195"/>
      <c r="IS17" s="195"/>
      <c r="IT17" s="195"/>
      <c r="IU17" s="195"/>
    </row>
    <row r="18" spans="1:255" ht="15" customHeight="1">
      <c r="A18" s="164"/>
      <c r="B18" s="165"/>
      <c r="C18" s="166" t="s">
        <v>44</v>
      </c>
      <c r="D18" s="172">
        <f t="shared" si="0"/>
        <v>0</v>
      </c>
      <c r="E18" s="73">
        <v>0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5"/>
      <c r="HV18" s="195"/>
      <c r="HW18" s="195"/>
      <c r="HX18" s="195"/>
      <c r="HY18" s="195"/>
      <c r="HZ18" s="195"/>
      <c r="IA18" s="195"/>
      <c r="IB18" s="195"/>
      <c r="IC18" s="195"/>
      <c r="ID18" s="195"/>
      <c r="IE18" s="195"/>
      <c r="IF18" s="195"/>
      <c r="IG18" s="195"/>
      <c r="IH18" s="195"/>
      <c r="II18" s="195"/>
      <c r="IJ18" s="195"/>
      <c r="IK18" s="195"/>
      <c r="IL18" s="195"/>
      <c r="IM18" s="195"/>
      <c r="IN18" s="195"/>
      <c r="IO18" s="195"/>
      <c r="IP18" s="195"/>
      <c r="IQ18" s="195"/>
      <c r="IR18" s="195"/>
      <c r="IS18" s="195"/>
      <c r="IT18" s="195"/>
      <c r="IU18" s="195"/>
    </row>
    <row r="19" spans="1:255" ht="15" customHeight="1">
      <c r="A19" s="164"/>
      <c r="B19" s="165"/>
      <c r="C19" s="166" t="s">
        <v>46</v>
      </c>
      <c r="D19" s="172">
        <f t="shared" si="0"/>
        <v>0</v>
      </c>
      <c r="E19" s="173">
        <v>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5"/>
      <c r="HE19" s="195"/>
      <c r="HF19" s="195"/>
      <c r="HG19" s="195"/>
      <c r="HH19" s="195"/>
      <c r="HI19" s="195"/>
      <c r="HJ19" s="195"/>
      <c r="HK19" s="195"/>
      <c r="HL19" s="195"/>
      <c r="HM19" s="195"/>
      <c r="HN19" s="195"/>
      <c r="HO19" s="195"/>
      <c r="HP19" s="195"/>
      <c r="HQ19" s="195"/>
      <c r="HR19" s="195"/>
      <c r="HS19" s="195"/>
      <c r="HT19" s="195"/>
      <c r="HU19" s="195"/>
      <c r="HV19" s="195"/>
      <c r="HW19" s="195"/>
      <c r="HX19" s="195"/>
      <c r="HY19" s="195"/>
      <c r="HZ19" s="195"/>
      <c r="IA19" s="195"/>
      <c r="IB19" s="195"/>
      <c r="IC19" s="195"/>
      <c r="ID19" s="195"/>
      <c r="IE19" s="195"/>
      <c r="IF19" s="195"/>
      <c r="IG19" s="195"/>
      <c r="IH19" s="195"/>
      <c r="II19" s="195"/>
      <c r="IJ19" s="195"/>
      <c r="IK19" s="195"/>
      <c r="IL19" s="195"/>
      <c r="IM19" s="195"/>
      <c r="IN19" s="195"/>
      <c r="IO19" s="195"/>
      <c r="IP19" s="195"/>
      <c r="IQ19" s="195"/>
      <c r="IR19" s="195"/>
      <c r="IS19" s="195"/>
      <c r="IT19" s="195"/>
      <c r="IU19" s="195"/>
    </row>
    <row r="20" spans="1:255" ht="15" customHeight="1">
      <c r="A20" s="164"/>
      <c r="B20" s="165"/>
      <c r="C20" s="166" t="s">
        <v>48</v>
      </c>
      <c r="D20" s="172">
        <f t="shared" si="0"/>
        <v>0</v>
      </c>
      <c r="E20" s="175">
        <v>0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195"/>
      <c r="FG20" s="195"/>
      <c r="FH20" s="195"/>
      <c r="FI20" s="195"/>
      <c r="FJ20" s="195"/>
      <c r="FK20" s="195"/>
      <c r="FL20" s="195"/>
      <c r="FM20" s="195"/>
      <c r="FN20" s="195"/>
      <c r="FO20" s="195"/>
      <c r="FP20" s="195"/>
      <c r="FQ20" s="195"/>
      <c r="FR20" s="195"/>
      <c r="FS20" s="195"/>
      <c r="FT20" s="195"/>
      <c r="FU20" s="195"/>
      <c r="FV20" s="195"/>
      <c r="FW20" s="195"/>
      <c r="FX20" s="195"/>
      <c r="FY20" s="195"/>
      <c r="FZ20" s="195"/>
      <c r="GA20" s="195"/>
      <c r="GB20" s="195"/>
      <c r="GC20" s="195"/>
      <c r="GD20" s="195"/>
      <c r="GE20" s="195"/>
      <c r="GF20" s="195"/>
      <c r="GG20" s="195"/>
      <c r="GH20" s="195"/>
      <c r="GI20" s="195"/>
      <c r="GJ20" s="195"/>
      <c r="GK20" s="195"/>
      <c r="GL20" s="195"/>
      <c r="GM20" s="195"/>
      <c r="GN20" s="195"/>
      <c r="GO20" s="195"/>
      <c r="GP20" s="195"/>
      <c r="GQ20" s="195"/>
      <c r="GR20" s="195"/>
      <c r="GS20" s="195"/>
      <c r="GT20" s="195"/>
      <c r="GU20" s="195"/>
      <c r="GV20" s="195"/>
      <c r="GW20" s="195"/>
      <c r="GX20" s="195"/>
      <c r="GY20" s="195"/>
      <c r="GZ20" s="195"/>
      <c r="HA20" s="195"/>
      <c r="HB20" s="195"/>
      <c r="HC20" s="195"/>
      <c r="HD20" s="195"/>
      <c r="HE20" s="195"/>
      <c r="HF20" s="195"/>
      <c r="HG20" s="195"/>
      <c r="HH20" s="195"/>
      <c r="HI20" s="195"/>
      <c r="HJ20" s="195"/>
      <c r="HK20" s="195"/>
      <c r="HL20" s="195"/>
      <c r="HM20" s="195"/>
      <c r="HN20" s="195"/>
      <c r="HO20" s="195"/>
      <c r="HP20" s="195"/>
      <c r="HQ20" s="195"/>
      <c r="HR20" s="195"/>
      <c r="HS20" s="195"/>
      <c r="HT20" s="195"/>
      <c r="HU20" s="195"/>
      <c r="HV20" s="195"/>
      <c r="HW20" s="195"/>
      <c r="HX20" s="195"/>
      <c r="HY20" s="195"/>
      <c r="HZ20" s="195"/>
      <c r="IA20" s="195"/>
      <c r="IB20" s="195"/>
      <c r="IC20" s="195"/>
      <c r="ID20" s="195"/>
      <c r="IE20" s="195"/>
      <c r="IF20" s="195"/>
      <c r="IG20" s="195"/>
      <c r="IH20" s="195"/>
      <c r="II20" s="195"/>
      <c r="IJ20" s="195"/>
      <c r="IK20" s="195"/>
      <c r="IL20" s="195"/>
      <c r="IM20" s="195"/>
      <c r="IN20" s="195"/>
      <c r="IO20" s="195"/>
      <c r="IP20" s="195"/>
      <c r="IQ20" s="195"/>
      <c r="IR20" s="195"/>
      <c r="IS20" s="195"/>
      <c r="IT20" s="195"/>
      <c r="IU20" s="195"/>
    </row>
    <row r="21" spans="1:255" ht="15" customHeight="1">
      <c r="A21" s="164"/>
      <c r="B21" s="165"/>
      <c r="C21" s="166" t="s">
        <v>50</v>
      </c>
      <c r="D21" s="172">
        <f t="shared" si="0"/>
        <v>0</v>
      </c>
      <c r="E21" s="165">
        <v>0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195"/>
      <c r="FG21" s="195"/>
      <c r="FH21" s="195"/>
      <c r="FI21" s="195"/>
      <c r="FJ21" s="195"/>
      <c r="FK21" s="195"/>
      <c r="FL21" s="195"/>
      <c r="FM21" s="195"/>
      <c r="FN21" s="195"/>
      <c r="FO21" s="195"/>
      <c r="FP21" s="195"/>
      <c r="FQ21" s="195"/>
      <c r="FR21" s="195"/>
      <c r="FS21" s="195"/>
      <c r="FT21" s="195"/>
      <c r="FU21" s="195"/>
      <c r="FV21" s="195"/>
      <c r="FW21" s="195"/>
      <c r="FX21" s="195"/>
      <c r="FY21" s="195"/>
      <c r="FZ21" s="195"/>
      <c r="GA21" s="195"/>
      <c r="GB21" s="195"/>
      <c r="GC21" s="195"/>
      <c r="GD21" s="195"/>
      <c r="GE21" s="195"/>
      <c r="GF21" s="195"/>
      <c r="GG21" s="195"/>
      <c r="GH21" s="195"/>
      <c r="GI21" s="195"/>
      <c r="GJ21" s="195"/>
      <c r="GK21" s="195"/>
      <c r="GL21" s="195"/>
      <c r="GM21" s="195"/>
      <c r="GN21" s="195"/>
      <c r="GO21" s="195"/>
      <c r="GP21" s="195"/>
      <c r="GQ21" s="195"/>
      <c r="GR21" s="195"/>
      <c r="GS21" s="195"/>
      <c r="GT21" s="195"/>
      <c r="GU21" s="195"/>
      <c r="GV21" s="195"/>
      <c r="GW21" s="195"/>
      <c r="GX21" s="195"/>
      <c r="GY21" s="195"/>
      <c r="GZ21" s="195"/>
      <c r="HA21" s="195"/>
      <c r="HB21" s="195"/>
      <c r="HC21" s="195"/>
      <c r="HD21" s="195"/>
      <c r="HE21" s="195"/>
      <c r="HF21" s="195"/>
      <c r="HG21" s="195"/>
      <c r="HH21" s="195"/>
      <c r="HI21" s="195"/>
      <c r="HJ21" s="195"/>
      <c r="HK21" s="195"/>
      <c r="HL21" s="195"/>
      <c r="HM21" s="195"/>
      <c r="HN21" s="195"/>
      <c r="HO21" s="195"/>
      <c r="HP21" s="195"/>
      <c r="HQ21" s="195"/>
      <c r="HR21" s="195"/>
      <c r="HS21" s="195"/>
      <c r="HT21" s="195"/>
      <c r="HU21" s="195"/>
      <c r="HV21" s="195"/>
      <c r="HW21" s="195"/>
      <c r="HX21" s="195"/>
      <c r="HY21" s="195"/>
      <c r="HZ21" s="195"/>
      <c r="IA21" s="195"/>
      <c r="IB21" s="195"/>
      <c r="IC21" s="195"/>
      <c r="ID21" s="195"/>
      <c r="IE21" s="195"/>
      <c r="IF21" s="195"/>
      <c r="IG21" s="195"/>
      <c r="IH21" s="195"/>
      <c r="II21" s="195"/>
      <c r="IJ21" s="195"/>
      <c r="IK21" s="195"/>
      <c r="IL21" s="195"/>
      <c r="IM21" s="195"/>
      <c r="IN21" s="195"/>
      <c r="IO21" s="195"/>
      <c r="IP21" s="195"/>
      <c r="IQ21" s="195"/>
      <c r="IR21" s="195"/>
      <c r="IS21" s="195"/>
      <c r="IT21" s="195"/>
      <c r="IU21" s="195"/>
    </row>
    <row r="22" spans="1:255" ht="15" customHeight="1">
      <c r="A22" s="164"/>
      <c r="B22" s="165"/>
      <c r="C22" s="166" t="s">
        <v>51</v>
      </c>
      <c r="D22" s="172">
        <f t="shared" si="0"/>
        <v>0</v>
      </c>
      <c r="E22" s="165">
        <v>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  <c r="GY22" s="195"/>
      <c r="GZ22" s="195"/>
      <c r="HA22" s="195"/>
      <c r="HB22" s="195"/>
      <c r="HC22" s="195"/>
      <c r="HD22" s="195"/>
      <c r="HE22" s="195"/>
      <c r="HF22" s="195"/>
      <c r="HG22" s="195"/>
      <c r="HH22" s="195"/>
      <c r="HI22" s="195"/>
      <c r="HJ22" s="195"/>
      <c r="HK22" s="195"/>
      <c r="HL22" s="195"/>
      <c r="HM22" s="195"/>
      <c r="HN22" s="195"/>
      <c r="HO22" s="195"/>
      <c r="HP22" s="195"/>
      <c r="HQ22" s="195"/>
      <c r="HR22" s="195"/>
      <c r="HS22" s="195"/>
      <c r="HT22" s="195"/>
      <c r="HU22" s="195"/>
      <c r="HV22" s="195"/>
      <c r="HW22" s="195"/>
      <c r="HX22" s="195"/>
      <c r="HY22" s="195"/>
      <c r="HZ22" s="195"/>
      <c r="IA22" s="195"/>
      <c r="IB22" s="195"/>
      <c r="IC22" s="195"/>
      <c r="ID22" s="195"/>
      <c r="IE22" s="195"/>
      <c r="IF22" s="195"/>
      <c r="IG22" s="195"/>
      <c r="IH22" s="195"/>
      <c r="II22" s="195"/>
      <c r="IJ22" s="195"/>
      <c r="IK22" s="195"/>
      <c r="IL22" s="195"/>
      <c r="IM22" s="195"/>
      <c r="IN22" s="195"/>
      <c r="IO22" s="195"/>
      <c r="IP22" s="195"/>
      <c r="IQ22" s="195"/>
      <c r="IR22" s="195"/>
      <c r="IS22" s="195"/>
      <c r="IT22" s="195"/>
      <c r="IU22" s="195"/>
    </row>
    <row r="23" spans="1:255" ht="15" customHeight="1">
      <c r="A23" s="164"/>
      <c r="B23" s="73"/>
      <c r="C23" s="176" t="s">
        <v>52</v>
      </c>
      <c r="D23" s="172">
        <f t="shared" si="0"/>
        <v>0</v>
      </c>
      <c r="E23" s="175">
        <v>0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195"/>
      <c r="FG23" s="195"/>
      <c r="FH23" s="195"/>
      <c r="FI23" s="195"/>
      <c r="FJ23" s="195"/>
      <c r="FK23" s="195"/>
      <c r="FL23" s="195"/>
      <c r="FM23" s="195"/>
      <c r="FN23" s="195"/>
      <c r="FO23" s="195"/>
      <c r="FP23" s="195"/>
      <c r="FQ23" s="195"/>
      <c r="FR23" s="195"/>
      <c r="FS23" s="195"/>
      <c r="FT23" s="195"/>
      <c r="FU23" s="195"/>
      <c r="FV23" s="195"/>
      <c r="FW23" s="195"/>
      <c r="FX23" s="195"/>
      <c r="FY23" s="195"/>
      <c r="FZ23" s="195"/>
      <c r="GA23" s="195"/>
      <c r="GB23" s="195"/>
      <c r="GC23" s="195"/>
      <c r="GD23" s="195"/>
      <c r="GE23" s="195"/>
      <c r="GF23" s="195"/>
      <c r="GG23" s="195"/>
      <c r="GH23" s="195"/>
      <c r="GI23" s="195"/>
      <c r="GJ23" s="195"/>
      <c r="GK23" s="195"/>
      <c r="GL23" s="195"/>
      <c r="GM23" s="195"/>
      <c r="GN23" s="195"/>
      <c r="GO23" s="195"/>
      <c r="GP23" s="195"/>
      <c r="GQ23" s="195"/>
      <c r="GR23" s="195"/>
      <c r="GS23" s="195"/>
      <c r="GT23" s="195"/>
      <c r="GU23" s="195"/>
      <c r="GV23" s="195"/>
      <c r="GW23" s="195"/>
      <c r="GX23" s="195"/>
      <c r="GY23" s="195"/>
      <c r="GZ23" s="195"/>
      <c r="HA23" s="195"/>
      <c r="HB23" s="195"/>
      <c r="HC23" s="195"/>
      <c r="HD23" s="195"/>
      <c r="HE23" s="195"/>
      <c r="HF23" s="195"/>
      <c r="HG23" s="195"/>
      <c r="HH23" s="195"/>
      <c r="HI23" s="195"/>
      <c r="HJ23" s="195"/>
      <c r="HK23" s="195"/>
      <c r="HL23" s="195"/>
      <c r="HM23" s="195"/>
      <c r="HN23" s="195"/>
      <c r="HO23" s="195"/>
      <c r="HP23" s="195"/>
      <c r="HQ23" s="195"/>
      <c r="HR23" s="195"/>
      <c r="HS23" s="195"/>
      <c r="HT23" s="195"/>
      <c r="HU23" s="195"/>
      <c r="HV23" s="195"/>
      <c r="HW23" s="195"/>
      <c r="HX23" s="195"/>
      <c r="HY23" s="195"/>
      <c r="HZ23" s="195"/>
      <c r="IA23" s="195"/>
      <c r="IB23" s="195"/>
      <c r="IC23" s="195"/>
      <c r="ID23" s="195"/>
      <c r="IE23" s="195"/>
      <c r="IF23" s="195"/>
      <c r="IG23" s="195"/>
      <c r="IH23" s="195"/>
      <c r="II23" s="195"/>
      <c r="IJ23" s="195"/>
      <c r="IK23" s="195"/>
      <c r="IL23" s="195"/>
      <c r="IM23" s="195"/>
      <c r="IN23" s="195"/>
      <c r="IO23" s="195"/>
      <c r="IP23" s="195"/>
      <c r="IQ23" s="195"/>
      <c r="IR23" s="195"/>
      <c r="IS23" s="195"/>
      <c r="IT23" s="195"/>
      <c r="IU23" s="195"/>
    </row>
    <row r="24" spans="1:255" ht="15" customHeight="1">
      <c r="A24" s="171"/>
      <c r="B24" s="177"/>
      <c r="C24" s="176" t="s">
        <v>53</v>
      </c>
      <c r="D24" s="172">
        <f t="shared" si="0"/>
        <v>942080.64</v>
      </c>
      <c r="E24" s="175">
        <v>942080.64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95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5"/>
      <c r="GK24" s="195"/>
      <c r="GL24" s="195"/>
      <c r="GM24" s="195"/>
      <c r="GN24" s="195"/>
      <c r="GO24" s="195"/>
      <c r="GP24" s="195"/>
      <c r="GQ24" s="195"/>
      <c r="GR24" s="195"/>
      <c r="GS24" s="195"/>
      <c r="GT24" s="195"/>
      <c r="GU24" s="195"/>
      <c r="GV24" s="195"/>
      <c r="GW24" s="195"/>
      <c r="GX24" s="195"/>
      <c r="GY24" s="195"/>
      <c r="GZ24" s="195"/>
      <c r="HA24" s="195"/>
      <c r="HB24" s="195"/>
      <c r="HC24" s="195"/>
      <c r="HD24" s="195"/>
      <c r="HE24" s="195"/>
      <c r="HF24" s="195"/>
      <c r="HG24" s="195"/>
      <c r="HH24" s="195"/>
      <c r="HI24" s="195"/>
      <c r="HJ24" s="195"/>
      <c r="HK24" s="195"/>
      <c r="HL24" s="195"/>
      <c r="HM24" s="195"/>
      <c r="HN24" s="195"/>
      <c r="HO24" s="195"/>
      <c r="HP24" s="195"/>
      <c r="HQ24" s="195"/>
      <c r="HR24" s="195"/>
      <c r="HS24" s="195"/>
      <c r="HT24" s="195"/>
      <c r="HU24" s="195"/>
      <c r="HV24" s="195"/>
      <c r="HW24" s="195"/>
      <c r="HX24" s="195"/>
      <c r="HY24" s="195"/>
      <c r="HZ24" s="195"/>
      <c r="IA24" s="195"/>
      <c r="IB24" s="195"/>
      <c r="IC24" s="195"/>
      <c r="ID24" s="195"/>
      <c r="IE24" s="195"/>
      <c r="IF24" s="195"/>
      <c r="IG24" s="195"/>
      <c r="IH24" s="195"/>
      <c r="II24" s="195"/>
      <c r="IJ24" s="195"/>
      <c r="IK24" s="195"/>
      <c r="IL24" s="195"/>
      <c r="IM24" s="195"/>
      <c r="IN24" s="195"/>
      <c r="IO24" s="195"/>
      <c r="IP24" s="195"/>
      <c r="IQ24" s="195"/>
      <c r="IR24" s="195"/>
      <c r="IS24" s="195"/>
      <c r="IT24" s="195"/>
      <c r="IU24" s="195"/>
    </row>
    <row r="25" spans="1:255" ht="15" customHeight="1">
      <c r="A25" s="171"/>
      <c r="B25" s="177"/>
      <c r="C25" s="176" t="s">
        <v>54</v>
      </c>
      <c r="D25" s="172">
        <f t="shared" si="0"/>
        <v>0</v>
      </c>
      <c r="E25" s="175">
        <v>0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195"/>
      <c r="FG25" s="195"/>
      <c r="FH25" s="195"/>
      <c r="FI25" s="195"/>
      <c r="FJ25" s="195"/>
      <c r="FK25" s="195"/>
      <c r="FL25" s="195"/>
      <c r="FM25" s="195"/>
      <c r="FN25" s="195"/>
      <c r="FO25" s="195"/>
      <c r="FP25" s="195"/>
      <c r="FQ25" s="195"/>
      <c r="FR25" s="195"/>
      <c r="FS25" s="195"/>
      <c r="FT25" s="195"/>
      <c r="FU25" s="195"/>
      <c r="FV25" s="195"/>
      <c r="FW25" s="195"/>
      <c r="FX25" s="195"/>
      <c r="FY25" s="195"/>
      <c r="FZ25" s="195"/>
      <c r="GA25" s="195"/>
      <c r="GB25" s="195"/>
      <c r="GC25" s="195"/>
      <c r="GD25" s="195"/>
      <c r="GE25" s="195"/>
      <c r="GF25" s="195"/>
      <c r="GG25" s="195"/>
      <c r="GH25" s="195"/>
      <c r="GI25" s="195"/>
      <c r="GJ25" s="195"/>
      <c r="GK25" s="195"/>
      <c r="GL25" s="195"/>
      <c r="GM25" s="195"/>
      <c r="GN25" s="195"/>
      <c r="GO25" s="195"/>
      <c r="GP25" s="195"/>
      <c r="GQ25" s="195"/>
      <c r="GR25" s="195"/>
      <c r="GS25" s="195"/>
      <c r="GT25" s="195"/>
      <c r="GU25" s="195"/>
      <c r="GV25" s="195"/>
      <c r="GW25" s="195"/>
      <c r="GX25" s="195"/>
      <c r="GY25" s="195"/>
      <c r="GZ25" s="195"/>
      <c r="HA25" s="195"/>
      <c r="HB25" s="195"/>
      <c r="HC25" s="195"/>
      <c r="HD25" s="195"/>
      <c r="HE25" s="195"/>
      <c r="HF25" s="195"/>
      <c r="HG25" s="195"/>
      <c r="HH25" s="195"/>
      <c r="HI25" s="195"/>
      <c r="HJ25" s="195"/>
      <c r="HK25" s="195"/>
      <c r="HL25" s="195"/>
      <c r="HM25" s="195"/>
      <c r="HN25" s="195"/>
      <c r="HO25" s="195"/>
      <c r="HP25" s="195"/>
      <c r="HQ25" s="195"/>
      <c r="HR25" s="195"/>
      <c r="HS25" s="195"/>
      <c r="HT25" s="195"/>
      <c r="HU25" s="195"/>
      <c r="HV25" s="195"/>
      <c r="HW25" s="195"/>
      <c r="HX25" s="195"/>
      <c r="HY25" s="195"/>
      <c r="HZ25" s="195"/>
      <c r="IA25" s="195"/>
      <c r="IB25" s="195"/>
      <c r="IC25" s="195"/>
      <c r="ID25" s="195"/>
      <c r="IE25" s="195"/>
      <c r="IF25" s="195"/>
      <c r="IG25" s="195"/>
      <c r="IH25" s="195"/>
      <c r="II25" s="195"/>
      <c r="IJ25" s="195"/>
      <c r="IK25" s="195"/>
      <c r="IL25" s="195"/>
      <c r="IM25" s="195"/>
      <c r="IN25" s="195"/>
      <c r="IO25" s="195"/>
      <c r="IP25" s="195"/>
      <c r="IQ25" s="195"/>
      <c r="IR25" s="195"/>
      <c r="IS25" s="195"/>
      <c r="IT25" s="195"/>
      <c r="IU25" s="195"/>
    </row>
    <row r="26" spans="1:255" ht="12.75" customHeight="1">
      <c r="A26" s="171"/>
      <c r="B26" s="177"/>
      <c r="C26" s="83" t="s">
        <v>55</v>
      </c>
      <c r="D26" s="172">
        <f t="shared" si="0"/>
        <v>0</v>
      </c>
      <c r="E26" s="178">
        <v>0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195"/>
      <c r="FG26" s="195"/>
      <c r="FH26" s="195"/>
      <c r="FI26" s="195"/>
      <c r="FJ26" s="195"/>
      <c r="FK26" s="195"/>
      <c r="FL26" s="195"/>
      <c r="FM26" s="195"/>
      <c r="FN26" s="195"/>
      <c r="FO26" s="195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5"/>
      <c r="GC26" s="195"/>
      <c r="GD26" s="195"/>
      <c r="GE26" s="195"/>
      <c r="GF26" s="195"/>
      <c r="GG26" s="195"/>
      <c r="GH26" s="195"/>
      <c r="GI26" s="195"/>
      <c r="GJ26" s="195"/>
      <c r="GK26" s="195"/>
      <c r="GL26" s="195"/>
      <c r="GM26" s="195"/>
      <c r="GN26" s="195"/>
      <c r="GO26" s="195"/>
      <c r="GP26" s="195"/>
      <c r="GQ26" s="195"/>
      <c r="GR26" s="195"/>
      <c r="GS26" s="195"/>
      <c r="GT26" s="195"/>
      <c r="GU26" s="195"/>
      <c r="GV26" s="195"/>
      <c r="GW26" s="195"/>
      <c r="GX26" s="195"/>
      <c r="GY26" s="195"/>
      <c r="GZ26" s="195"/>
      <c r="HA26" s="195"/>
      <c r="HB26" s="195"/>
      <c r="HC26" s="195"/>
      <c r="HD26" s="195"/>
      <c r="HE26" s="195"/>
      <c r="HF26" s="195"/>
      <c r="HG26" s="195"/>
      <c r="HH26" s="195"/>
      <c r="HI26" s="195"/>
      <c r="HJ26" s="195"/>
      <c r="HK26" s="195"/>
      <c r="HL26" s="195"/>
      <c r="HM26" s="195"/>
      <c r="HN26" s="195"/>
      <c r="HO26" s="195"/>
      <c r="HP26" s="195"/>
      <c r="HQ26" s="195"/>
      <c r="HR26" s="195"/>
      <c r="HS26" s="195"/>
      <c r="HT26" s="195"/>
      <c r="HU26" s="195"/>
      <c r="HV26" s="195"/>
      <c r="HW26" s="195"/>
      <c r="HX26" s="195"/>
      <c r="HY26" s="195"/>
      <c r="HZ26" s="195"/>
      <c r="IA26" s="195"/>
      <c r="IB26" s="195"/>
      <c r="IC26" s="195"/>
      <c r="ID26" s="195"/>
      <c r="IE26" s="195"/>
      <c r="IF26" s="195"/>
      <c r="IG26" s="195"/>
      <c r="IH26" s="195"/>
      <c r="II26" s="195"/>
      <c r="IJ26" s="195"/>
      <c r="IK26" s="195"/>
      <c r="IL26" s="195"/>
      <c r="IM26" s="195"/>
      <c r="IN26" s="195"/>
      <c r="IO26" s="195"/>
      <c r="IP26" s="195"/>
      <c r="IQ26" s="195"/>
      <c r="IR26" s="195"/>
      <c r="IS26" s="195"/>
      <c r="IT26" s="195"/>
      <c r="IU26" s="195"/>
    </row>
    <row r="27" spans="1:255" ht="15" customHeight="1">
      <c r="A27" s="171"/>
      <c r="B27" s="177"/>
      <c r="C27" s="164" t="s">
        <v>56</v>
      </c>
      <c r="D27" s="172">
        <f t="shared" si="0"/>
        <v>0</v>
      </c>
      <c r="E27" s="179">
        <v>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195"/>
      <c r="FG27" s="195"/>
      <c r="FH27" s="195"/>
      <c r="FI27" s="195"/>
      <c r="FJ27" s="195"/>
      <c r="FK27" s="195"/>
      <c r="FL27" s="195"/>
      <c r="FM27" s="195"/>
      <c r="FN27" s="195"/>
      <c r="FO27" s="195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5"/>
      <c r="GC27" s="195"/>
      <c r="GD27" s="195"/>
      <c r="GE27" s="195"/>
      <c r="GF27" s="195"/>
      <c r="GG27" s="195"/>
      <c r="GH27" s="195"/>
      <c r="GI27" s="195"/>
      <c r="GJ27" s="195"/>
      <c r="GK27" s="195"/>
      <c r="GL27" s="195"/>
      <c r="GM27" s="195"/>
      <c r="GN27" s="195"/>
      <c r="GO27" s="195"/>
      <c r="GP27" s="195"/>
      <c r="GQ27" s="195"/>
      <c r="GR27" s="195"/>
      <c r="GS27" s="195"/>
      <c r="GT27" s="195"/>
      <c r="GU27" s="195"/>
      <c r="GV27" s="195"/>
      <c r="GW27" s="195"/>
      <c r="GX27" s="195"/>
      <c r="GY27" s="195"/>
      <c r="GZ27" s="195"/>
      <c r="HA27" s="195"/>
      <c r="HB27" s="195"/>
      <c r="HC27" s="195"/>
      <c r="HD27" s="195"/>
      <c r="HE27" s="195"/>
      <c r="HF27" s="195"/>
      <c r="HG27" s="195"/>
      <c r="HH27" s="195"/>
      <c r="HI27" s="195"/>
      <c r="HJ27" s="195"/>
      <c r="HK27" s="195"/>
      <c r="HL27" s="195"/>
      <c r="HM27" s="195"/>
      <c r="HN27" s="195"/>
      <c r="HO27" s="195"/>
      <c r="HP27" s="195"/>
      <c r="HQ27" s="195"/>
      <c r="HR27" s="195"/>
      <c r="HS27" s="195"/>
      <c r="HT27" s="195"/>
      <c r="HU27" s="195"/>
      <c r="HV27" s="195"/>
      <c r="HW27" s="195"/>
      <c r="HX27" s="195"/>
      <c r="HY27" s="195"/>
      <c r="HZ27" s="195"/>
      <c r="IA27" s="195"/>
      <c r="IB27" s="195"/>
      <c r="IC27" s="195"/>
      <c r="ID27" s="195"/>
      <c r="IE27" s="195"/>
      <c r="IF27" s="195"/>
      <c r="IG27" s="195"/>
      <c r="IH27" s="195"/>
      <c r="II27" s="195"/>
      <c r="IJ27" s="195"/>
      <c r="IK27" s="195"/>
      <c r="IL27" s="195"/>
      <c r="IM27" s="195"/>
      <c r="IN27" s="195"/>
      <c r="IO27" s="195"/>
      <c r="IP27" s="195"/>
      <c r="IQ27" s="195"/>
      <c r="IR27" s="195"/>
      <c r="IS27" s="195"/>
      <c r="IT27" s="195"/>
      <c r="IU27" s="195"/>
    </row>
    <row r="28" spans="1:255" ht="15" customHeight="1">
      <c r="A28" s="164"/>
      <c r="B28" s="73"/>
      <c r="C28" s="176" t="s">
        <v>57</v>
      </c>
      <c r="D28" s="172">
        <f t="shared" si="0"/>
        <v>0</v>
      </c>
      <c r="E28" s="175">
        <v>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195"/>
      <c r="FG28" s="195"/>
      <c r="FH28" s="195"/>
      <c r="FI28" s="195"/>
      <c r="FJ28" s="195"/>
      <c r="FK28" s="195"/>
      <c r="FL28" s="195"/>
      <c r="FM28" s="195"/>
      <c r="FN28" s="195"/>
      <c r="FO28" s="195"/>
      <c r="FP28" s="195"/>
      <c r="FQ28" s="195"/>
      <c r="FR28" s="195"/>
      <c r="FS28" s="195"/>
      <c r="FT28" s="195"/>
      <c r="FU28" s="195"/>
      <c r="FV28" s="195"/>
      <c r="FW28" s="195"/>
      <c r="FX28" s="195"/>
      <c r="FY28" s="195"/>
      <c r="FZ28" s="195"/>
      <c r="GA28" s="195"/>
      <c r="GB28" s="195"/>
      <c r="GC28" s="195"/>
      <c r="GD28" s="195"/>
      <c r="GE28" s="195"/>
      <c r="GF28" s="195"/>
      <c r="GG28" s="195"/>
      <c r="GH28" s="195"/>
      <c r="GI28" s="195"/>
      <c r="GJ28" s="195"/>
      <c r="GK28" s="195"/>
      <c r="GL28" s="195"/>
      <c r="GM28" s="195"/>
      <c r="GN28" s="195"/>
      <c r="GO28" s="195"/>
      <c r="GP28" s="195"/>
      <c r="GQ28" s="195"/>
      <c r="GR28" s="195"/>
      <c r="GS28" s="195"/>
      <c r="GT28" s="195"/>
      <c r="GU28" s="195"/>
      <c r="GV28" s="195"/>
      <c r="GW28" s="195"/>
      <c r="GX28" s="195"/>
      <c r="GY28" s="195"/>
      <c r="GZ28" s="195"/>
      <c r="HA28" s="195"/>
      <c r="HB28" s="195"/>
      <c r="HC28" s="195"/>
      <c r="HD28" s="195"/>
      <c r="HE28" s="195"/>
      <c r="HF28" s="195"/>
      <c r="HG28" s="195"/>
      <c r="HH28" s="195"/>
      <c r="HI28" s="195"/>
      <c r="HJ28" s="195"/>
      <c r="HK28" s="195"/>
      <c r="HL28" s="195"/>
      <c r="HM28" s="195"/>
      <c r="HN28" s="195"/>
      <c r="HO28" s="195"/>
      <c r="HP28" s="195"/>
      <c r="HQ28" s="195"/>
      <c r="HR28" s="195"/>
      <c r="HS28" s="195"/>
      <c r="HT28" s="195"/>
      <c r="HU28" s="195"/>
      <c r="HV28" s="195"/>
      <c r="HW28" s="195"/>
      <c r="HX28" s="195"/>
      <c r="HY28" s="195"/>
      <c r="HZ28" s="195"/>
      <c r="IA28" s="195"/>
      <c r="IB28" s="195"/>
      <c r="IC28" s="195"/>
      <c r="ID28" s="195"/>
      <c r="IE28" s="195"/>
      <c r="IF28" s="195"/>
      <c r="IG28" s="195"/>
      <c r="IH28" s="195"/>
      <c r="II28" s="195"/>
      <c r="IJ28" s="195"/>
      <c r="IK28" s="195"/>
      <c r="IL28" s="195"/>
      <c r="IM28" s="195"/>
      <c r="IN28" s="195"/>
      <c r="IO28" s="195"/>
      <c r="IP28" s="195"/>
      <c r="IQ28" s="195"/>
      <c r="IR28" s="195"/>
      <c r="IS28" s="195"/>
      <c r="IT28" s="195"/>
      <c r="IU28" s="195"/>
    </row>
    <row r="29" spans="1:255" ht="15" customHeight="1">
      <c r="A29" s="164"/>
      <c r="B29" s="173"/>
      <c r="C29" s="176" t="s">
        <v>58</v>
      </c>
      <c r="D29" s="172">
        <f t="shared" si="0"/>
        <v>0</v>
      </c>
      <c r="E29" s="180">
        <v>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5"/>
      <c r="FU29" s="195"/>
      <c r="FV29" s="195"/>
      <c r="FW29" s="195"/>
      <c r="FX29" s="195"/>
      <c r="FY29" s="195"/>
      <c r="FZ29" s="195"/>
      <c r="GA29" s="195"/>
      <c r="GB29" s="195"/>
      <c r="GC29" s="195"/>
      <c r="GD29" s="195"/>
      <c r="GE29" s="195"/>
      <c r="GF29" s="195"/>
      <c r="GG29" s="195"/>
      <c r="GH29" s="195"/>
      <c r="GI29" s="195"/>
      <c r="GJ29" s="195"/>
      <c r="GK29" s="195"/>
      <c r="GL29" s="195"/>
      <c r="GM29" s="195"/>
      <c r="GN29" s="195"/>
      <c r="GO29" s="195"/>
      <c r="GP29" s="195"/>
      <c r="GQ29" s="195"/>
      <c r="GR29" s="195"/>
      <c r="GS29" s="195"/>
      <c r="GT29" s="195"/>
      <c r="GU29" s="195"/>
      <c r="GV29" s="195"/>
      <c r="GW29" s="195"/>
      <c r="GX29" s="195"/>
      <c r="GY29" s="195"/>
      <c r="GZ29" s="195"/>
      <c r="HA29" s="195"/>
      <c r="HB29" s="195"/>
      <c r="HC29" s="195"/>
      <c r="HD29" s="195"/>
      <c r="HE29" s="195"/>
      <c r="HF29" s="195"/>
      <c r="HG29" s="195"/>
      <c r="HH29" s="195"/>
      <c r="HI29" s="195"/>
      <c r="HJ29" s="195"/>
      <c r="HK29" s="195"/>
      <c r="HL29" s="195"/>
      <c r="HM29" s="195"/>
      <c r="HN29" s="195"/>
      <c r="HO29" s="195"/>
      <c r="HP29" s="195"/>
      <c r="HQ29" s="195"/>
      <c r="HR29" s="195"/>
      <c r="HS29" s="195"/>
      <c r="HT29" s="195"/>
      <c r="HU29" s="195"/>
      <c r="HV29" s="195"/>
      <c r="HW29" s="195"/>
      <c r="HX29" s="195"/>
      <c r="HY29" s="195"/>
      <c r="HZ29" s="195"/>
      <c r="IA29" s="195"/>
      <c r="IB29" s="195"/>
      <c r="IC29" s="195"/>
      <c r="ID29" s="195"/>
      <c r="IE29" s="195"/>
      <c r="IF29" s="195"/>
      <c r="IG29" s="195"/>
      <c r="IH29" s="195"/>
      <c r="II29" s="195"/>
      <c r="IJ29" s="195"/>
      <c r="IK29" s="195"/>
      <c r="IL29" s="195"/>
      <c r="IM29" s="195"/>
      <c r="IN29" s="195"/>
      <c r="IO29" s="195"/>
      <c r="IP29" s="195"/>
      <c r="IQ29" s="195"/>
      <c r="IR29" s="195"/>
      <c r="IS29" s="195"/>
      <c r="IT29" s="195"/>
      <c r="IU29" s="195"/>
    </row>
    <row r="30" spans="1:255" ht="15" customHeight="1">
      <c r="A30" s="164"/>
      <c r="B30" s="73"/>
      <c r="C30" s="176" t="s">
        <v>59</v>
      </c>
      <c r="D30" s="172">
        <f t="shared" si="0"/>
        <v>0</v>
      </c>
      <c r="E30" s="181">
        <v>0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195"/>
      <c r="FG30" s="195"/>
      <c r="FH30" s="195"/>
      <c r="FI30" s="195"/>
      <c r="FJ30" s="195"/>
      <c r="FK30" s="195"/>
      <c r="FL30" s="195"/>
      <c r="FM30" s="195"/>
      <c r="FN30" s="195"/>
      <c r="FO30" s="195"/>
      <c r="FP30" s="195"/>
      <c r="FQ30" s="195"/>
      <c r="FR30" s="195"/>
      <c r="FS30" s="195"/>
      <c r="FT30" s="195"/>
      <c r="FU30" s="195"/>
      <c r="FV30" s="195"/>
      <c r="FW30" s="195"/>
      <c r="FX30" s="195"/>
      <c r="FY30" s="195"/>
      <c r="FZ30" s="195"/>
      <c r="GA30" s="195"/>
      <c r="GB30" s="195"/>
      <c r="GC30" s="195"/>
      <c r="GD30" s="195"/>
      <c r="GE30" s="195"/>
      <c r="GF30" s="195"/>
      <c r="GG30" s="195"/>
      <c r="GH30" s="195"/>
      <c r="GI30" s="195"/>
      <c r="GJ30" s="195"/>
      <c r="GK30" s="195"/>
      <c r="GL30" s="195"/>
      <c r="GM30" s="195"/>
      <c r="GN30" s="195"/>
      <c r="GO30" s="195"/>
      <c r="GP30" s="195"/>
      <c r="GQ30" s="195"/>
      <c r="GR30" s="195"/>
      <c r="GS30" s="195"/>
      <c r="GT30" s="195"/>
      <c r="GU30" s="195"/>
      <c r="GV30" s="195"/>
      <c r="GW30" s="195"/>
      <c r="GX30" s="195"/>
      <c r="GY30" s="195"/>
      <c r="GZ30" s="195"/>
      <c r="HA30" s="195"/>
      <c r="HB30" s="195"/>
      <c r="HC30" s="195"/>
      <c r="HD30" s="195"/>
      <c r="HE30" s="195"/>
      <c r="HF30" s="195"/>
      <c r="HG30" s="195"/>
      <c r="HH30" s="195"/>
      <c r="HI30" s="195"/>
      <c r="HJ30" s="195"/>
      <c r="HK30" s="195"/>
      <c r="HL30" s="195"/>
      <c r="HM30" s="195"/>
      <c r="HN30" s="195"/>
      <c r="HO30" s="195"/>
      <c r="HP30" s="195"/>
      <c r="HQ30" s="195"/>
      <c r="HR30" s="195"/>
      <c r="HS30" s="195"/>
      <c r="HT30" s="195"/>
      <c r="HU30" s="195"/>
      <c r="HV30" s="195"/>
      <c r="HW30" s="195"/>
      <c r="HX30" s="195"/>
      <c r="HY30" s="195"/>
      <c r="HZ30" s="195"/>
      <c r="IA30" s="195"/>
      <c r="IB30" s="195"/>
      <c r="IC30" s="195"/>
      <c r="ID30" s="195"/>
      <c r="IE30" s="195"/>
      <c r="IF30" s="195"/>
      <c r="IG30" s="195"/>
      <c r="IH30" s="195"/>
      <c r="II30" s="195"/>
      <c r="IJ30" s="195"/>
      <c r="IK30" s="195"/>
      <c r="IL30" s="195"/>
      <c r="IM30" s="195"/>
      <c r="IN30" s="195"/>
      <c r="IO30" s="195"/>
      <c r="IP30" s="195"/>
      <c r="IQ30" s="195"/>
      <c r="IR30" s="195"/>
      <c r="IS30" s="195"/>
      <c r="IT30" s="195"/>
      <c r="IU30" s="195"/>
    </row>
    <row r="31" spans="1:255" ht="15" customHeight="1">
      <c r="A31" s="171"/>
      <c r="B31" s="73"/>
      <c r="C31" s="164" t="s">
        <v>60</v>
      </c>
      <c r="D31" s="172">
        <f t="shared" si="0"/>
        <v>0</v>
      </c>
      <c r="E31" s="181">
        <v>0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  <c r="GY31" s="195"/>
      <c r="GZ31" s="195"/>
      <c r="HA31" s="195"/>
      <c r="HB31" s="195"/>
      <c r="HC31" s="195"/>
      <c r="HD31" s="195"/>
      <c r="HE31" s="195"/>
      <c r="HF31" s="195"/>
      <c r="HG31" s="195"/>
      <c r="HH31" s="195"/>
      <c r="HI31" s="195"/>
      <c r="HJ31" s="195"/>
      <c r="HK31" s="195"/>
      <c r="HL31" s="195"/>
      <c r="HM31" s="195"/>
      <c r="HN31" s="195"/>
      <c r="HO31" s="195"/>
      <c r="HP31" s="195"/>
      <c r="HQ31" s="195"/>
      <c r="HR31" s="195"/>
      <c r="HS31" s="195"/>
      <c r="HT31" s="195"/>
      <c r="HU31" s="195"/>
      <c r="HV31" s="195"/>
      <c r="HW31" s="195"/>
      <c r="HX31" s="195"/>
      <c r="HY31" s="195"/>
      <c r="HZ31" s="195"/>
      <c r="IA31" s="195"/>
      <c r="IB31" s="195"/>
      <c r="IC31" s="195"/>
      <c r="ID31" s="195"/>
      <c r="IE31" s="195"/>
      <c r="IF31" s="195"/>
      <c r="IG31" s="195"/>
      <c r="IH31" s="195"/>
      <c r="II31" s="195"/>
      <c r="IJ31" s="195"/>
      <c r="IK31" s="195"/>
      <c r="IL31" s="195"/>
      <c r="IM31" s="195"/>
      <c r="IN31" s="195"/>
      <c r="IO31" s="195"/>
      <c r="IP31" s="195"/>
      <c r="IQ31" s="195"/>
      <c r="IR31" s="195"/>
      <c r="IS31" s="195"/>
      <c r="IT31" s="195"/>
      <c r="IU31" s="195"/>
    </row>
    <row r="32" spans="1:255" ht="15" customHeight="1">
      <c r="A32" s="164"/>
      <c r="B32" s="165"/>
      <c r="C32" s="164" t="s">
        <v>61</v>
      </c>
      <c r="D32" s="172">
        <f t="shared" si="0"/>
        <v>0</v>
      </c>
      <c r="E32" s="173">
        <v>0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5"/>
      <c r="FU32" s="195"/>
      <c r="FV32" s="195"/>
      <c r="FW32" s="195"/>
      <c r="FX32" s="195"/>
      <c r="FY32" s="195"/>
      <c r="FZ32" s="195"/>
      <c r="GA32" s="195"/>
      <c r="GB32" s="195"/>
      <c r="GC32" s="195"/>
      <c r="GD32" s="195"/>
      <c r="GE32" s="195"/>
      <c r="GF32" s="195"/>
      <c r="GG32" s="195"/>
      <c r="GH32" s="195"/>
      <c r="GI32" s="195"/>
      <c r="GJ32" s="195"/>
      <c r="GK32" s="195"/>
      <c r="GL32" s="195"/>
      <c r="GM32" s="195"/>
      <c r="GN32" s="195"/>
      <c r="GO32" s="195"/>
      <c r="GP32" s="195"/>
      <c r="GQ32" s="195"/>
      <c r="GR32" s="195"/>
      <c r="GS32" s="195"/>
      <c r="GT32" s="195"/>
      <c r="GU32" s="195"/>
      <c r="GV32" s="195"/>
      <c r="GW32" s="195"/>
      <c r="GX32" s="195"/>
      <c r="GY32" s="195"/>
      <c r="GZ32" s="195"/>
      <c r="HA32" s="195"/>
      <c r="HB32" s="195"/>
      <c r="HC32" s="195"/>
      <c r="HD32" s="195"/>
      <c r="HE32" s="195"/>
      <c r="HF32" s="195"/>
      <c r="HG32" s="195"/>
      <c r="HH32" s="195"/>
      <c r="HI32" s="195"/>
      <c r="HJ32" s="195"/>
      <c r="HK32" s="195"/>
      <c r="HL32" s="195"/>
      <c r="HM32" s="195"/>
      <c r="HN32" s="195"/>
      <c r="HO32" s="195"/>
      <c r="HP32" s="195"/>
      <c r="HQ32" s="195"/>
      <c r="HR32" s="195"/>
      <c r="HS32" s="195"/>
      <c r="HT32" s="195"/>
      <c r="HU32" s="195"/>
      <c r="HV32" s="195"/>
      <c r="HW32" s="195"/>
      <c r="HX32" s="195"/>
      <c r="HY32" s="195"/>
      <c r="HZ32" s="195"/>
      <c r="IA32" s="195"/>
      <c r="IB32" s="195"/>
      <c r="IC32" s="195"/>
      <c r="ID32" s="195"/>
      <c r="IE32" s="195"/>
      <c r="IF32" s="195"/>
      <c r="IG32" s="195"/>
      <c r="IH32" s="195"/>
      <c r="II32" s="195"/>
      <c r="IJ32" s="195"/>
      <c r="IK32" s="195"/>
      <c r="IL32" s="195"/>
      <c r="IM32" s="195"/>
      <c r="IN32" s="195"/>
      <c r="IO32" s="195"/>
      <c r="IP32" s="195"/>
      <c r="IQ32" s="195"/>
      <c r="IR32" s="195"/>
      <c r="IS32" s="195"/>
      <c r="IT32" s="195"/>
      <c r="IU32" s="195"/>
    </row>
    <row r="33" spans="1:255" ht="15" customHeight="1">
      <c r="A33" s="182" t="s">
        <v>62</v>
      </c>
      <c r="B33" s="165">
        <f>B6+B7+B8</f>
        <v>48220498.98</v>
      </c>
      <c r="C33" s="183" t="s">
        <v>63</v>
      </c>
      <c r="D33" s="172">
        <f>SUM(D6:D32)</f>
        <v>48220498.98</v>
      </c>
      <c r="E33" s="73">
        <f>SUM(E6:E32)</f>
        <v>48220498.98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5"/>
      <c r="FU33" s="195"/>
      <c r="FV33" s="195"/>
      <c r="FW33" s="195"/>
      <c r="FX33" s="195"/>
      <c r="FY33" s="195"/>
      <c r="FZ33" s="195"/>
      <c r="GA33" s="195"/>
      <c r="GB33" s="195"/>
      <c r="GC33" s="195"/>
      <c r="GD33" s="195"/>
      <c r="GE33" s="195"/>
      <c r="GF33" s="195"/>
      <c r="GG33" s="195"/>
      <c r="GH33" s="195"/>
      <c r="GI33" s="195"/>
      <c r="GJ33" s="195"/>
      <c r="GK33" s="195"/>
      <c r="GL33" s="195"/>
      <c r="GM33" s="195"/>
      <c r="GN33" s="195"/>
      <c r="GO33" s="195"/>
      <c r="GP33" s="195"/>
      <c r="GQ33" s="195"/>
      <c r="GR33" s="195"/>
      <c r="GS33" s="195"/>
      <c r="GT33" s="195"/>
      <c r="GU33" s="195"/>
      <c r="GV33" s="195"/>
      <c r="GW33" s="195"/>
      <c r="GX33" s="195"/>
      <c r="GY33" s="195"/>
      <c r="GZ33" s="195"/>
      <c r="HA33" s="195"/>
      <c r="HB33" s="195"/>
      <c r="HC33" s="195"/>
      <c r="HD33" s="195"/>
      <c r="HE33" s="195"/>
      <c r="HF33" s="195"/>
      <c r="HG33" s="195"/>
      <c r="HH33" s="195"/>
      <c r="HI33" s="195"/>
      <c r="HJ33" s="195"/>
      <c r="HK33" s="195"/>
      <c r="HL33" s="195"/>
      <c r="HM33" s="195"/>
      <c r="HN33" s="195"/>
      <c r="HO33" s="195"/>
      <c r="HP33" s="195"/>
      <c r="HQ33" s="195"/>
      <c r="HR33" s="195"/>
      <c r="HS33" s="195"/>
      <c r="HT33" s="195"/>
      <c r="HU33" s="195"/>
      <c r="HV33" s="195"/>
      <c r="HW33" s="195"/>
      <c r="HX33" s="195"/>
      <c r="HY33" s="195"/>
      <c r="HZ33" s="195"/>
      <c r="IA33" s="195"/>
      <c r="IB33" s="195"/>
      <c r="IC33" s="195"/>
      <c r="ID33" s="195"/>
      <c r="IE33" s="195"/>
      <c r="IF33" s="195"/>
      <c r="IG33" s="195"/>
      <c r="IH33" s="195"/>
      <c r="II33" s="195"/>
      <c r="IJ33" s="195"/>
      <c r="IK33" s="195"/>
      <c r="IL33" s="195"/>
      <c r="IM33" s="195"/>
      <c r="IN33" s="195"/>
      <c r="IO33" s="195"/>
      <c r="IP33" s="195"/>
      <c r="IQ33" s="195"/>
      <c r="IR33" s="195"/>
      <c r="IS33" s="195"/>
      <c r="IT33" s="195"/>
      <c r="IU33" s="195"/>
    </row>
    <row r="34" spans="1:255" ht="15" customHeight="1">
      <c r="A34" s="164" t="s">
        <v>139</v>
      </c>
      <c r="B34" s="165">
        <v>0</v>
      </c>
      <c r="C34" s="184" t="s">
        <v>65</v>
      </c>
      <c r="D34" s="172">
        <f>B34</f>
        <v>0</v>
      </c>
      <c r="E34" s="185">
        <f>D34</f>
        <v>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5"/>
      <c r="FU34" s="195"/>
      <c r="FV34" s="195"/>
      <c r="FW34" s="195"/>
      <c r="FX34" s="195"/>
      <c r="FY34" s="195"/>
      <c r="FZ34" s="195"/>
      <c r="GA34" s="195"/>
      <c r="GB34" s="195"/>
      <c r="GC34" s="195"/>
      <c r="GD34" s="195"/>
      <c r="GE34" s="195"/>
      <c r="GF34" s="195"/>
      <c r="GG34" s="195"/>
      <c r="GH34" s="195"/>
      <c r="GI34" s="195"/>
      <c r="GJ34" s="195"/>
      <c r="GK34" s="195"/>
      <c r="GL34" s="195"/>
      <c r="GM34" s="195"/>
      <c r="GN34" s="195"/>
      <c r="GO34" s="195"/>
      <c r="GP34" s="195"/>
      <c r="GQ34" s="195"/>
      <c r="GR34" s="195"/>
      <c r="GS34" s="195"/>
      <c r="GT34" s="195"/>
      <c r="GU34" s="195"/>
      <c r="GV34" s="195"/>
      <c r="GW34" s="195"/>
      <c r="GX34" s="195"/>
      <c r="GY34" s="195"/>
      <c r="GZ34" s="195"/>
      <c r="HA34" s="195"/>
      <c r="HB34" s="195"/>
      <c r="HC34" s="195"/>
      <c r="HD34" s="195"/>
      <c r="HE34" s="195"/>
      <c r="HF34" s="195"/>
      <c r="HG34" s="195"/>
      <c r="HH34" s="195"/>
      <c r="HI34" s="195"/>
      <c r="HJ34" s="195"/>
      <c r="HK34" s="195"/>
      <c r="HL34" s="195"/>
      <c r="HM34" s="195"/>
      <c r="HN34" s="195"/>
      <c r="HO34" s="195"/>
      <c r="HP34" s="195"/>
      <c r="HQ34" s="195"/>
      <c r="HR34" s="195"/>
      <c r="HS34" s="195"/>
      <c r="HT34" s="195"/>
      <c r="HU34" s="195"/>
      <c r="HV34" s="195"/>
      <c r="HW34" s="195"/>
      <c r="HX34" s="195"/>
      <c r="HY34" s="195"/>
      <c r="HZ34" s="195"/>
      <c r="IA34" s="195"/>
      <c r="IB34" s="195"/>
      <c r="IC34" s="195"/>
      <c r="ID34" s="195"/>
      <c r="IE34" s="195"/>
      <c r="IF34" s="195"/>
      <c r="IG34" s="195"/>
      <c r="IH34" s="195"/>
      <c r="II34" s="195"/>
      <c r="IJ34" s="195"/>
      <c r="IK34" s="195"/>
      <c r="IL34" s="195"/>
      <c r="IM34" s="195"/>
      <c r="IN34" s="195"/>
      <c r="IO34" s="195"/>
      <c r="IP34" s="195"/>
      <c r="IQ34" s="195"/>
      <c r="IR34" s="195"/>
      <c r="IS34" s="195"/>
      <c r="IT34" s="195"/>
      <c r="IU34" s="195"/>
    </row>
    <row r="35" spans="1:255" ht="15" customHeight="1">
      <c r="A35" s="164" t="s">
        <v>67</v>
      </c>
      <c r="B35" s="165">
        <v>0</v>
      </c>
      <c r="C35" s="186"/>
      <c r="D35" s="181"/>
      <c r="E35" s="181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5"/>
      <c r="GD35" s="195"/>
      <c r="GE35" s="195"/>
      <c r="GF35" s="195"/>
      <c r="GG35" s="195"/>
      <c r="GH35" s="195"/>
      <c r="GI35" s="195"/>
      <c r="GJ35" s="195"/>
      <c r="GK35" s="195"/>
      <c r="GL35" s="195"/>
      <c r="GM35" s="195"/>
      <c r="GN35" s="195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  <c r="GY35" s="195"/>
      <c r="GZ35" s="195"/>
      <c r="HA35" s="195"/>
      <c r="HB35" s="195"/>
      <c r="HC35" s="195"/>
      <c r="HD35" s="195"/>
      <c r="HE35" s="195"/>
      <c r="HF35" s="195"/>
      <c r="HG35" s="195"/>
      <c r="HH35" s="195"/>
      <c r="HI35" s="195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5"/>
      <c r="HV35" s="195"/>
      <c r="HW35" s="195"/>
      <c r="HX35" s="195"/>
      <c r="HY35" s="195"/>
      <c r="HZ35" s="195"/>
      <c r="IA35" s="195"/>
      <c r="IB35" s="195"/>
      <c r="IC35" s="195"/>
      <c r="ID35" s="195"/>
      <c r="IE35" s="195"/>
      <c r="IF35" s="195"/>
      <c r="IG35" s="195"/>
      <c r="IH35" s="195"/>
      <c r="II35" s="195"/>
      <c r="IJ35" s="195"/>
      <c r="IK35" s="195"/>
      <c r="IL35" s="195"/>
      <c r="IM35" s="195"/>
      <c r="IN35" s="195"/>
      <c r="IO35" s="195"/>
      <c r="IP35" s="195"/>
      <c r="IQ35" s="195"/>
      <c r="IR35" s="195"/>
      <c r="IS35" s="195"/>
      <c r="IT35" s="195"/>
      <c r="IU35" s="195"/>
    </row>
    <row r="36" spans="1:255" ht="15" customHeight="1">
      <c r="A36" s="164" t="s">
        <v>69</v>
      </c>
      <c r="B36" s="73">
        <v>0</v>
      </c>
      <c r="C36" s="186"/>
      <c r="D36" s="73"/>
      <c r="E36" s="187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195"/>
      <c r="FG36" s="195"/>
      <c r="FH36" s="195"/>
      <c r="FI36" s="195"/>
      <c r="FJ36" s="195"/>
      <c r="FK36" s="195"/>
      <c r="FL36" s="195"/>
      <c r="FM36" s="195"/>
      <c r="FN36" s="195"/>
      <c r="FO36" s="195"/>
      <c r="FP36" s="195"/>
      <c r="FQ36" s="195"/>
      <c r="FR36" s="195"/>
      <c r="FS36" s="195"/>
      <c r="FT36" s="195"/>
      <c r="FU36" s="195"/>
      <c r="FV36" s="195"/>
      <c r="FW36" s="195"/>
      <c r="FX36" s="195"/>
      <c r="FY36" s="195"/>
      <c r="FZ36" s="195"/>
      <c r="GA36" s="195"/>
      <c r="GB36" s="195"/>
      <c r="GC36" s="195"/>
      <c r="GD36" s="195"/>
      <c r="GE36" s="195"/>
      <c r="GF36" s="195"/>
      <c r="GG36" s="195"/>
      <c r="GH36" s="195"/>
      <c r="GI36" s="195"/>
      <c r="GJ36" s="195"/>
      <c r="GK36" s="195"/>
      <c r="GL36" s="195"/>
      <c r="GM36" s="195"/>
      <c r="GN36" s="195"/>
      <c r="GO36" s="195"/>
      <c r="GP36" s="195"/>
      <c r="GQ36" s="195"/>
      <c r="GR36" s="195"/>
      <c r="GS36" s="195"/>
      <c r="GT36" s="195"/>
      <c r="GU36" s="195"/>
      <c r="GV36" s="195"/>
      <c r="GW36" s="195"/>
      <c r="GX36" s="195"/>
      <c r="GY36" s="195"/>
      <c r="GZ36" s="195"/>
      <c r="HA36" s="195"/>
      <c r="HB36" s="195"/>
      <c r="HC36" s="195"/>
      <c r="HD36" s="195"/>
      <c r="HE36" s="195"/>
      <c r="HF36" s="195"/>
      <c r="HG36" s="195"/>
      <c r="HH36" s="195"/>
      <c r="HI36" s="195"/>
      <c r="HJ36" s="195"/>
      <c r="HK36" s="195"/>
      <c r="HL36" s="195"/>
      <c r="HM36" s="195"/>
      <c r="HN36" s="195"/>
      <c r="HO36" s="195"/>
      <c r="HP36" s="195"/>
      <c r="HQ36" s="195"/>
      <c r="HR36" s="195"/>
      <c r="HS36" s="195"/>
      <c r="HT36" s="195"/>
      <c r="HU36" s="195"/>
      <c r="HV36" s="195"/>
      <c r="HW36" s="195"/>
      <c r="HX36" s="195"/>
      <c r="HY36" s="195"/>
      <c r="HZ36" s="195"/>
      <c r="IA36" s="195"/>
      <c r="IB36" s="195"/>
      <c r="IC36" s="195"/>
      <c r="ID36" s="195"/>
      <c r="IE36" s="195"/>
      <c r="IF36" s="195"/>
      <c r="IG36" s="195"/>
      <c r="IH36" s="195"/>
      <c r="II36" s="195"/>
      <c r="IJ36" s="195"/>
      <c r="IK36" s="195"/>
      <c r="IL36" s="195"/>
      <c r="IM36" s="195"/>
      <c r="IN36" s="195"/>
      <c r="IO36" s="195"/>
      <c r="IP36" s="195"/>
      <c r="IQ36" s="195"/>
      <c r="IR36" s="195"/>
      <c r="IS36" s="195"/>
      <c r="IT36" s="195"/>
      <c r="IU36" s="195"/>
    </row>
    <row r="37" spans="1:255" ht="15" customHeight="1">
      <c r="A37" s="170"/>
      <c r="B37" s="181"/>
      <c r="C37" s="188"/>
      <c r="D37" s="73"/>
      <c r="E37" s="189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195"/>
      <c r="FG37" s="195"/>
      <c r="FH37" s="195"/>
      <c r="FI37" s="195"/>
      <c r="FJ37" s="195"/>
      <c r="FK37" s="195"/>
      <c r="FL37" s="195"/>
      <c r="FM37" s="195"/>
      <c r="FN37" s="195"/>
      <c r="FO37" s="195"/>
      <c r="FP37" s="195"/>
      <c r="FQ37" s="195"/>
      <c r="FR37" s="195"/>
      <c r="FS37" s="195"/>
      <c r="FT37" s="195"/>
      <c r="FU37" s="195"/>
      <c r="FV37" s="195"/>
      <c r="FW37" s="195"/>
      <c r="FX37" s="195"/>
      <c r="FY37" s="195"/>
      <c r="FZ37" s="195"/>
      <c r="GA37" s="195"/>
      <c r="GB37" s="195"/>
      <c r="GC37" s="195"/>
      <c r="GD37" s="195"/>
      <c r="GE37" s="195"/>
      <c r="GF37" s="195"/>
      <c r="GG37" s="195"/>
      <c r="GH37" s="195"/>
      <c r="GI37" s="195"/>
      <c r="GJ37" s="195"/>
      <c r="GK37" s="195"/>
      <c r="GL37" s="195"/>
      <c r="GM37" s="195"/>
      <c r="GN37" s="195"/>
      <c r="GO37" s="195"/>
      <c r="GP37" s="195"/>
      <c r="GQ37" s="195"/>
      <c r="GR37" s="195"/>
      <c r="GS37" s="195"/>
      <c r="GT37" s="195"/>
      <c r="GU37" s="195"/>
      <c r="GV37" s="195"/>
      <c r="GW37" s="195"/>
      <c r="GX37" s="195"/>
      <c r="GY37" s="195"/>
      <c r="GZ37" s="195"/>
      <c r="HA37" s="195"/>
      <c r="HB37" s="195"/>
      <c r="HC37" s="195"/>
      <c r="HD37" s="195"/>
      <c r="HE37" s="195"/>
      <c r="HF37" s="195"/>
      <c r="HG37" s="195"/>
      <c r="HH37" s="195"/>
      <c r="HI37" s="195"/>
      <c r="HJ37" s="195"/>
      <c r="HK37" s="195"/>
      <c r="HL37" s="195"/>
      <c r="HM37" s="195"/>
      <c r="HN37" s="195"/>
      <c r="HO37" s="195"/>
      <c r="HP37" s="195"/>
      <c r="HQ37" s="195"/>
      <c r="HR37" s="195"/>
      <c r="HS37" s="195"/>
      <c r="HT37" s="195"/>
      <c r="HU37" s="195"/>
      <c r="HV37" s="195"/>
      <c r="HW37" s="195"/>
      <c r="HX37" s="195"/>
      <c r="HY37" s="195"/>
      <c r="HZ37" s="195"/>
      <c r="IA37" s="195"/>
      <c r="IB37" s="195"/>
      <c r="IC37" s="195"/>
      <c r="ID37" s="195"/>
      <c r="IE37" s="195"/>
      <c r="IF37" s="195"/>
      <c r="IG37" s="195"/>
      <c r="IH37" s="195"/>
      <c r="II37" s="195"/>
      <c r="IJ37" s="195"/>
      <c r="IK37" s="195"/>
      <c r="IL37" s="195"/>
      <c r="IM37" s="195"/>
      <c r="IN37" s="195"/>
      <c r="IO37" s="195"/>
      <c r="IP37" s="195"/>
      <c r="IQ37" s="195"/>
      <c r="IR37" s="195"/>
      <c r="IS37" s="195"/>
      <c r="IT37" s="195"/>
      <c r="IU37" s="195"/>
    </row>
    <row r="38" spans="1:255" ht="15" customHeight="1">
      <c r="A38" s="182" t="s">
        <v>71</v>
      </c>
      <c r="B38" s="187">
        <f>B33+B34</f>
        <v>48220498.98</v>
      </c>
      <c r="C38" s="190" t="s">
        <v>72</v>
      </c>
      <c r="D38" s="191">
        <f>D33+D34</f>
        <v>48220498.98</v>
      </c>
      <c r="E38" s="73">
        <f>E33+E34</f>
        <v>48220498.98</v>
      </c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6"/>
      <c r="FG38" s="196"/>
      <c r="FH38" s="196"/>
      <c r="FI38" s="196"/>
      <c r="FJ38" s="196"/>
      <c r="FK38" s="196"/>
      <c r="FL38" s="196"/>
      <c r="FM38" s="196"/>
      <c r="FN38" s="196"/>
      <c r="FO38" s="196"/>
      <c r="FP38" s="196"/>
      <c r="FQ38" s="196"/>
      <c r="FR38" s="196"/>
      <c r="FS38" s="196"/>
      <c r="FT38" s="196"/>
      <c r="FU38" s="196"/>
      <c r="FV38" s="196"/>
      <c r="FW38" s="196"/>
      <c r="FX38" s="196"/>
      <c r="FY38" s="196"/>
      <c r="FZ38" s="196"/>
      <c r="GA38" s="196"/>
      <c r="GB38" s="196"/>
      <c r="GC38" s="196"/>
      <c r="GD38" s="196"/>
      <c r="GE38" s="196"/>
      <c r="GF38" s="196"/>
      <c r="GG38" s="196"/>
      <c r="GH38" s="196"/>
      <c r="GI38" s="196"/>
      <c r="GJ38" s="196"/>
      <c r="GK38" s="196"/>
      <c r="GL38" s="196"/>
      <c r="GM38" s="196"/>
      <c r="GN38" s="196"/>
      <c r="GO38" s="196"/>
      <c r="GP38" s="196"/>
      <c r="GQ38" s="196"/>
      <c r="GR38" s="196"/>
      <c r="GS38" s="196"/>
      <c r="GT38" s="196"/>
      <c r="GU38" s="196"/>
      <c r="GV38" s="196"/>
      <c r="GW38" s="196"/>
      <c r="GX38" s="196"/>
      <c r="GY38" s="196"/>
      <c r="GZ38" s="196"/>
      <c r="HA38" s="196"/>
      <c r="HB38" s="196"/>
      <c r="HC38" s="196"/>
      <c r="HD38" s="196"/>
      <c r="HE38" s="196"/>
      <c r="HF38" s="196"/>
      <c r="HG38" s="196"/>
      <c r="HH38" s="196"/>
      <c r="HI38" s="196"/>
      <c r="HJ38" s="196"/>
      <c r="HK38" s="196"/>
      <c r="HL38" s="196"/>
      <c r="HM38" s="196"/>
      <c r="HN38" s="196"/>
      <c r="HO38" s="196"/>
      <c r="HP38" s="196"/>
      <c r="HQ38" s="196"/>
      <c r="HR38" s="196"/>
      <c r="HS38" s="196"/>
      <c r="HT38" s="196"/>
      <c r="HU38" s="196"/>
      <c r="HV38" s="196"/>
      <c r="HW38" s="196"/>
      <c r="HX38" s="196"/>
      <c r="HY38" s="196"/>
      <c r="HZ38" s="196"/>
      <c r="IA38" s="196"/>
      <c r="IB38" s="196"/>
      <c r="IC38" s="196"/>
      <c r="ID38" s="196"/>
      <c r="IE38" s="196"/>
      <c r="IF38" s="196"/>
      <c r="IG38" s="196"/>
      <c r="IH38" s="196"/>
      <c r="II38" s="196"/>
      <c r="IJ38" s="196"/>
      <c r="IK38" s="196"/>
      <c r="IL38" s="196"/>
      <c r="IM38" s="196"/>
      <c r="IN38" s="196"/>
      <c r="IO38" s="196"/>
      <c r="IP38" s="196"/>
      <c r="IQ38" s="196"/>
      <c r="IR38" s="196"/>
      <c r="IS38" s="196"/>
      <c r="IT38" s="196"/>
      <c r="IU38" s="196"/>
    </row>
    <row r="39" ht="15" customHeight="1"/>
    <row r="40" spans="1:255" ht="15" customHeight="1">
      <c r="A40" s="46"/>
      <c r="B40" s="46"/>
      <c r="C40" s="46"/>
      <c r="D40" s="46"/>
      <c r="E40" s="193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195"/>
      <c r="FG40" s="195"/>
      <c r="FH40" s="195"/>
      <c r="FI40" s="195"/>
      <c r="FJ40" s="195"/>
      <c r="FK40" s="195"/>
      <c r="FL40" s="195"/>
      <c r="FM40" s="195"/>
      <c r="FN40" s="195"/>
      <c r="FO40" s="195"/>
      <c r="FP40" s="195"/>
      <c r="FQ40" s="195"/>
      <c r="FR40" s="195"/>
      <c r="FS40" s="195"/>
      <c r="FT40" s="195"/>
      <c r="FU40" s="195"/>
      <c r="FV40" s="195"/>
      <c r="FW40" s="195"/>
      <c r="FX40" s="195"/>
      <c r="FY40" s="195"/>
      <c r="FZ40" s="195"/>
      <c r="GA40" s="195"/>
      <c r="GB40" s="195"/>
      <c r="GC40" s="195"/>
      <c r="GD40" s="195"/>
      <c r="GE40" s="195"/>
      <c r="GF40" s="195"/>
      <c r="GG40" s="195"/>
      <c r="GH40" s="195"/>
      <c r="GI40" s="195"/>
      <c r="GJ40" s="195"/>
      <c r="GK40" s="195"/>
      <c r="GL40" s="195"/>
      <c r="GM40" s="195"/>
      <c r="GN40" s="195"/>
      <c r="GO40" s="195"/>
      <c r="GP40" s="195"/>
      <c r="GQ40" s="195"/>
      <c r="GR40" s="195"/>
      <c r="GS40" s="195"/>
      <c r="GT40" s="195"/>
      <c r="GU40" s="195"/>
      <c r="GV40" s="195"/>
      <c r="GW40" s="195"/>
      <c r="GX40" s="195"/>
      <c r="GY40" s="195"/>
      <c r="GZ40" s="195"/>
      <c r="HA40" s="195"/>
      <c r="HB40" s="195"/>
      <c r="HC40" s="195"/>
      <c r="HD40" s="195"/>
      <c r="HE40" s="195"/>
      <c r="HF40" s="195"/>
      <c r="HG40" s="195"/>
      <c r="HH40" s="195"/>
      <c r="HI40" s="195"/>
      <c r="HJ40" s="195"/>
      <c r="HK40" s="195"/>
      <c r="HL40" s="195"/>
      <c r="HM40" s="195"/>
      <c r="HN40" s="195"/>
      <c r="HO40" s="195"/>
      <c r="HP40" s="195"/>
      <c r="HQ40" s="195"/>
      <c r="HR40" s="195"/>
      <c r="HS40" s="195"/>
      <c r="HT40" s="195"/>
      <c r="HU40" s="195"/>
      <c r="HV40" s="195"/>
      <c r="HW40" s="195"/>
      <c r="HX40" s="195"/>
      <c r="HY40" s="195"/>
      <c r="HZ40" s="195"/>
      <c r="IA40" s="195"/>
      <c r="IB40" s="195"/>
      <c r="IC40" s="195"/>
      <c r="ID40" s="195"/>
      <c r="IE40" s="195"/>
      <c r="IF40" s="195"/>
      <c r="IG40" s="195"/>
      <c r="IH40" s="195"/>
      <c r="II40" s="195"/>
      <c r="IJ40" s="195"/>
      <c r="IK40" s="195"/>
      <c r="IL40" s="195"/>
      <c r="IM40" s="195"/>
      <c r="IN40" s="195"/>
      <c r="IO40" s="195"/>
      <c r="IP40" s="195"/>
      <c r="IQ40" s="195"/>
      <c r="IR40" s="195"/>
      <c r="IS40" s="195"/>
      <c r="IT40" s="195"/>
      <c r="IU40" s="195"/>
    </row>
    <row r="41" ht="15" customHeight="1">
      <c r="C41" s="1"/>
    </row>
  </sheetData>
  <sheetProtection/>
  <printOptions horizontalCentered="1"/>
  <pageMargins left="0.5902777777777778" right="0.5902777777777778" top="0.15902777777777777" bottom="0.20972222222222223" header="0.6" footer="0.25972222222222224"/>
  <pageSetup fitToHeight="1" fitToWidth="1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showZeros="0" workbookViewId="0" topLeftCell="A1">
      <selection activeCell="M27" sqref="M27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19.83203125" style="0" customWidth="1"/>
    <col min="7" max="7" width="18.33203125" style="0" customWidth="1"/>
    <col min="8" max="8" width="16.33203125" style="0" customWidth="1"/>
    <col min="9" max="9" width="15.16015625" style="0" customWidth="1"/>
    <col min="10" max="10" width="13.16015625" style="0" customWidth="1"/>
    <col min="11" max="11" width="17.16015625" style="0" customWidth="1"/>
    <col min="12" max="12" width="12.33203125" style="0" customWidth="1"/>
    <col min="13" max="13" width="17" style="0" customWidth="1"/>
    <col min="14" max="14" width="13.5" style="0" customWidth="1"/>
    <col min="15" max="20" width="7.83203125" style="0" customWidth="1"/>
    <col min="21" max="23" width="6" style="0" customWidth="1"/>
  </cols>
  <sheetData>
    <row r="1" spans="1:23" ht="19.5" customHeight="1">
      <c r="A1" s="94"/>
      <c r="B1" s="94"/>
      <c r="C1" s="128"/>
      <c r="D1" s="128"/>
      <c r="E1" s="129"/>
      <c r="F1" s="130"/>
      <c r="G1" s="130"/>
      <c r="H1" s="130"/>
      <c r="I1" s="130"/>
      <c r="J1" s="130"/>
      <c r="K1" s="130"/>
      <c r="L1" s="130"/>
      <c r="M1" s="130"/>
      <c r="N1" s="130"/>
      <c r="O1" s="94"/>
      <c r="P1" s="94"/>
      <c r="Q1" s="94"/>
      <c r="R1" s="94"/>
      <c r="S1" s="94"/>
      <c r="T1" s="128" t="s">
        <v>140</v>
      </c>
      <c r="U1" s="129"/>
      <c r="V1" s="129"/>
      <c r="W1" s="143"/>
    </row>
    <row r="2" spans="1:23" ht="19.5" customHeight="1">
      <c r="A2" s="131" t="s">
        <v>141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44"/>
      <c r="V2" s="145"/>
      <c r="W2" s="146"/>
    </row>
    <row r="3" spans="1:23" ht="18.75" customHeight="1">
      <c r="A3" s="99"/>
      <c r="B3" s="99"/>
      <c r="C3" s="133"/>
      <c r="D3" s="133"/>
      <c r="E3" s="129"/>
      <c r="F3" s="130"/>
      <c r="G3" s="130"/>
      <c r="H3" s="130"/>
      <c r="I3" s="130"/>
      <c r="J3" s="130"/>
      <c r="K3" s="130"/>
      <c r="L3" s="130"/>
      <c r="M3" s="130"/>
      <c r="N3" s="130"/>
      <c r="O3" s="99"/>
      <c r="P3" s="99"/>
      <c r="Q3" s="99"/>
      <c r="R3" s="99"/>
      <c r="S3" s="99"/>
      <c r="T3" s="128" t="s">
        <v>9</v>
      </c>
      <c r="U3" s="129"/>
      <c r="V3" s="147"/>
      <c r="W3" s="143"/>
    </row>
    <row r="4" spans="1:23" ht="17.25" customHeight="1">
      <c r="A4" s="70" t="s">
        <v>75</v>
      </c>
      <c r="B4" s="70"/>
      <c r="C4" s="70"/>
      <c r="D4" s="55" t="s">
        <v>76</v>
      </c>
      <c r="E4" s="27" t="s">
        <v>142</v>
      </c>
      <c r="F4" s="55" t="s">
        <v>88</v>
      </c>
      <c r="G4" s="104" t="s">
        <v>118</v>
      </c>
      <c r="H4" s="104"/>
      <c r="I4" s="104"/>
      <c r="J4" s="104"/>
      <c r="K4" s="108" t="s">
        <v>119</v>
      </c>
      <c r="L4" s="108"/>
      <c r="M4" s="108"/>
      <c r="N4" s="108"/>
      <c r="O4" s="108"/>
      <c r="P4" s="108"/>
      <c r="Q4" s="108"/>
      <c r="R4" s="108"/>
      <c r="S4" s="108"/>
      <c r="T4" s="108"/>
      <c r="U4" s="145"/>
      <c r="V4" s="145"/>
      <c r="W4" s="146"/>
    </row>
    <row r="5" spans="1:23" ht="40.5" customHeight="1">
      <c r="A5" s="135" t="s">
        <v>79</v>
      </c>
      <c r="B5" s="135" t="s">
        <v>80</v>
      </c>
      <c r="C5" s="135" t="s">
        <v>81</v>
      </c>
      <c r="D5" s="55"/>
      <c r="E5" s="26"/>
      <c r="F5" s="55"/>
      <c r="G5" s="153" t="s">
        <v>91</v>
      </c>
      <c r="H5" s="153" t="s">
        <v>120</v>
      </c>
      <c r="I5" s="153" t="s">
        <v>121</v>
      </c>
      <c r="J5" s="153" t="s">
        <v>122</v>
      </c>
      <c r="K5" s="153" t="s">
        <v>91</v>
      </c>
      <c r="L5" s="153" t="s">
        <v>120</v>
      </c>
      <c r="M5" s="153" t="s">
        <v>121</v>
      </c>
      <c r="N5" s="153" t="s">
        <v>122</v>
      </c>
      <c r="O5" s="155" t="s">
        <v>143</v>
      </c>
      <c r="P5" s="155" t="s">
        <v>144</v>
      </c>
      <c r="Q5" s="155" t="s">
        <v>145</v>
      </c>
      <c r="R5" s="155" t="s">
        <v>146</v>
      </c>
      <c r="S5" s="51" t="s">
        <v>147</v>
      </c>
      <c r="T5" s="51" t="s">
        <v>129</v>
      </c>
      <c r="U5" s="148"/>
      <c r="V5" s="148"/>
      <c r="W5" s="149"/>
    </row>
    <row r="6" spans="1:23" ht="19.5" customHeight="1">
      <c r="A6" s="60" t="s">
        <v>97</v>
      </c>
      <c r="B6" s="60" t="s">
        <v>97</v>
      </c>
      <c r="C6" s="60" t="s">
        <v>97</v>
      </c>
      <c r="D6" s="57" t="s">
        <v>97</v>
      </c>
      <c r="E6" s="136" t="s">
        <v>97</v>
      </c>
      <c r="F6" s="105">
        <v>1</v>
      </c>
      <c r="G6" s="60">
        <f aca="true" t="shared" si="0" ref="G6:T6">F6+1</f>
        <v>2</v>
      </c>
      <c r="H6" s="60">
        <f t="shared" si="0"/>
        <v>3</v>
      </c>
      <c r="I6" s="60">
        <f t="shared" si="0"/>
        <v>4</v>
      </c>
      <c r="J6" s="60">
        <f t="shared" si="0"/>
        <v>5</v>
      </c>
      <c r="K6" s="60">
        <f t="shared" si="0"/>
        <v>6</v>
      </c>
      <c r="L6" s="60">
        <f t="shared" si="0"/>
        <v>7</v>
      </c>
      <c r="M6" s="60">
        <f t="shared" si="0"/>
        <v>8</v>
      </c>
      <c r="N6" s="60">
        <f t="shared" si="0"/>
        <v>9</v>
      </c>
      <c r="O6" s="60">
        <f t="shared" si="0"/>
        <v>10</v>
      </c>
      <c r="P6" s="60">
        <f t="shared" si="0"/>
        <v>11</v>
      </c>
      <c r="Q6" s="60">
        <f t="shared" si="0"/>
        <v>12</v>
      </c>
      <c r="R6" s="60">
        <f t="shared" si="0"/>
        <v>13</v>
      </c>
      <c r="S6" s="60">
        <f t="shared" si="0"/>
        <v>14</v>
      </c>
      <c r="T6" s="60">
        <f t="shared" si="0"/>
        <v>15</v>
      </c>
      <c r="U6" s="150"/>
      <c r="V6" s="151"/>
      <c r="W6" s="151"/>
    </row>
    <row r="7" spans="1:23" ht="34.5" customHeight="1">
      <c r="A7" s="139"/>
      <c r="B7" s="139"/>
      <c r="C7" s="139"/>
      <c r="D7" s="139"/>
      <c r="E7" s="154" t="s">
        <v>88</v>
      </c>
      <c r="F7" s="73">
        <v>48220498.98</v>
      </c>
      <c r="G7" s="73">
        <v>14264651.65</v>
      </c>
      <c r="H7" s="73">
        <v>11815736.65</v>
      </c>
      <c r="I7" s="73">
        <v>2285424.6</v>
      </c>
      <c r="J7" s="73">
        <v>163490.4</v>
      </c>
      <c r="K7" s="73">
        <v>33955847.33</v>
      </c>
      <c r="L7" s="73">
        <v>13631.52</v>
      </c>
      <c r="M7" s="73">
        <v>33763715.81</v>
      </c>
      <c r="N7" s="73">
        <v>178500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152"/>
      <c r="V7" s="152"/>
      <c r="W7" s="152"/>
    </row>
    <row r="8" spans="1:23" ht="34.5" customHeight="1">
      <c r="A8" s="139"/>
      <c r="B8" s="139"/>
      <c r="C8" s="139"/>
      <c r="D8" s="139" t="s">
        <v>98</v>
      </c>
      <c r="E8" s="154" t="s">
        <v>99</v>
      </c>
      <c r="F8" s="73">
        <v>48220498.98</v>
      </c>
      <c r="G8" s="73">
        <v>14264651.65</v>
      </c>
      <c r="H8" s="73">
        <v>11815736.65</v>
      </c>
      <c r="I8" s="73">
        <v>2285424.6</v>
      </c>
      <c r="J8" s="73">
        <v>163490.4</v>
      </c>
      <c r="K8" s="73">
        <v>33955847.33</v>
      </c>
      <c r="L8" s="73">
        <v>13631.52</v>
      </c>
      <c r="M8" s="73">
        <v>33763715.81</v>
      </c>
      <c r="N8" s="73">
        <v>178500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W8" s="143"/>
    </row>
    <row r="9" spans="1:20" ht="34.5" customHeight="1">
      <c r="A9" s="139"/>
      <c r="B9" s="139"/>
      <c r="C9" s="139"/>
      <c r="D9" s="139" t="s">
        <v>100</v>
      </c>
      <c r="E9" s="154" t="s">
        <v>101</v>
      </c>
      <c r="F9" s="73">
        <v>48220498.98</v>
      </c>
      <c r="G9" s="73">
        <v>14264651.65</v>
      </c>
      <c r="H9" s="73">
        <v>11815736.65</v>
      </c>
      <c r="I9" s="73">
        <v>2285424.6</v>
      </c>
      <c r="J9" s="73">
        <v>163490.4</v>
      </c>
      <c r="K9" s="73">
        <v>33955847.33</v>
      </c>
      <c r="L9" s="73">
        <v>13631.52</v>
      </c>
      <c r="M9" s="73">
        <v>33763715.81</v>
      </c>
      <c r="N9" s="73">
        <v>178500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0" ht="34.5" customHeight="1">
      <c r="A10" s="139" t="s">
        <v>102</v>
      </c>
      <c r="B10" s="139" t="s">
        <v>103</v>
      </c>
      <c r="C10" s="139" t="s">
        <v>104</v>
      </c>
      <c r="D10" s="139" t="s">
        <v>105</v>
      </c>
      <c r="E10" s="154" t="s">
        <v>106</v>
      </c>
      <c r="F10" s="73">
        <v>165960</v>
      </c>
      <c r="G10" s="73">
        <v>165960</v>
      </c>
      <c r="H10" s="73">
        <v>0</v>
      </c>
      <c r="I10" s="73">
        <v>23400</v>
      </c>
      <c r="J10" s="73">
        <v>142560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</row>
    <row r="11" spans="1:20" ht="34.5" customHeight="1">
      <c r="A11" s="139" t="s">
        <v>102</v>
      </c>
      <c r="B11" s="139" t="s">
        <v>103</v>
      </c>
      <c r="C11" s="139" t="s">
        <v>103</v>
      </c>
      <c r="D11" s="139" t="s">
        <v>105</v>
      </c>
      <c r="E11" s="154" t="s">
        <v>107</v>
      </c>
      <c r="F11" s="73">
        <v>1550934.4</v>
      </c>
      <c r="G11" s="73">
        <v>1550934.4</v>
      </c>
      <c r="H11" s="73">
        <v>1550934.4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</row>
    <row r="12" spans="1:20" ht="34.5" customHeight="1">
      <c r="A12" s="139" t="s">
        <v>108</v>
      </c>
      <c r="B12" s="139" t="s">
        <v>104</v>
      </c>
      <c r="C12" s="139" t="s">
        <v>109</v>
      </c>
      <c r="D12" s="139" t="s">
        <v>105</v>
      </c>
      <c r="E12" s="154" t="s">
        <v>110</v>
      </c>
      <c r="F12" s="73">
        <v>45561523.94</v>
      </c>
      <c r="G12" s="73">
        <v>11605676.61</v>
      </c>
      <c r="H12" s="73">
        <v>9322721.61</v>
      </c>
      <c r="I12" s="73">
        <v>2262024.6</v>
      </c>
      <c r="J12" s="73">
        <v>20930.4</v>
      </c>
      <c r="K12" s="73">
        <v>33955847.33</v>
      </c>
      <c r="L12" s="73">
        <v>13631.52</v>
      </c>
      <c r="M12" s="73">
        <v>33763715.81</v>
      </c>
      <c r="N12" s="73">
        <v>178500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0" ht="34.5" customHeight="1">
      <c r="A13" s="139" t="s">
        <v>111</v>
      </c>
      <c r="B13" s="139" t="s">
        <v>112</v>
      </c>
      <c r="C13" s="139" t="s">
        <v>104</v>
      </c>
      <c r="D13" s="139" t="s">
        <v>105</v>
      </c>
      <c r="E13" s="154" t="s">
        <v>113</v>
      </c>
      <c r="F13" s="73">
        <v>942080.64</v>
      </c>
      <c r="G13" s="73">
        <v>942080.64</v>
      </c>
      <c r="H13" s="73">
        <v>942080.64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</row>
    <row r="14" spans="1:2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12.75" customHeight="1"/>
    <row r="25" ht="12.75" customHeight="1"/>
    <row r="26" ht="12.75" customHeight="1"/>
    <row r="27" ht="12.75" customHeight="1"/>
    <row r="28" ht="9.75" customHeight="1">
      <c r="G28" s="1"/>
    </row>
  </sheetData>
  <sheetProtection/>
  <mergeCells count="3">
    <mergeCell ref="D4:D5"/>
    <mergeCell ref="E4:E5"/>
    <mergeCell ref="F4:F5"/>
  </mergeCells>
  <printOptions horizontalCentered="1"/>
  <pageMargins left="0.41944444444444445" right="0.34930555555555554" top="0.9840277777777777" bottom="0.9840277777777777" header="0.5111111111111111" footer="0.5111111111111111"/>
  <pageSetup fitToHeight="100" fitToWidth="1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showZeros="0" workbookViewId="0" topLeftCell="A1">
      <selection activeCell="C11" sqref="C11"/>
    </sheetView>
  </sheetViews>
  <sheetFormatPr defaultColWidth="9.16015625" defaultRowHeight="11.25"/>
  <cols>
    <col min="1" max="2" width="5.16015625" style="0" customWidth="1"/>
    <col min="3" max="3" width="13" style="0" customWidth="1"/>
    <col min="4" max="4" width="25.16015625" style="0" customWidth="1"/>
    <col min="5" max="5" width="31.83203125" style="0" customWidth="1"/>
    <col min="6" max="6" width="17.5" style="0" customWidth="1"/>
    <col min="7" max="7" width="18.5" style="0" customWidth="1"/>
    <col min="8" max="8" width="24.33203125" style="0" customWidth="1"/>
    <col min="9" max="11" width="6" style="0" customWidth="1"/>
  </cols>
  <sheetData>
    <row r="1" spans="1:11" ht="19.5" customHeight="1">
      <c r="A1" s="94"/>
      <c r="B1" s="94"/>
      <c r="C1" s="128"/>
      <c r="D1" s="129"/>
      <c r="E1" s="129"/>
      <c r="F1" s="130"/>
      <c r="G1" s="130"/>
      <c r="H1" s="128" t="s">
        <v>148</v>
      </c>
      <c r="I1" s="129"/>
      <c r="J1" s="129"/>
      <c r="K1" s="143"/>
    </row>
    <row r="2" spans="1:11" ht="19.5" customHeight="1">
      <c r="A2" s="131" t="s">
        <v>141</v>
      </c>
      <c r="B2" s="132"/>
      <c r="C2" s="132"/>
      <c r="D2" s="132"/>
      <c r="E2" s="132"/>
      <c r="F2" s="132"/>
      <c r="G2" s="132"/>
      <c r="H2" s="132"/>
      <c r="I2" s="144"/>
      <c r="J2" s="145"/>
      <c r="K2" s="146"/>
    </row>
    <row r="3" spans="1:11" ht="18.75" customHeight="1">
      <c r="A3" s="99"/>
      <c r="B3" s="99"/>
      <c r="C3" s="133"/>
      <c r="D3" s="129"/>
      <c r="E3" s="129"/>
      <c r="F3" s="130"/>
      <c r="G3" s="130"/>
      <c r="H3" s="128" t="s">
        <v>9</v>
      </c>
      <c r="I3" s="129"/>
      <c r="J3" s="147"/>
      <c r="K3" s="143"/>
    </row>
    <row r="4" spans="1:11" ht="17.25" customHeight="1">
      <c r="A4" s="70" t="s">
        <v>75</v>
      </c>
      <c r="B4" s="70"/>
      <c r="C4" s="55" t="s">
        <v>76</v>
      </c>
      <c r="D4" s="27" t="s">
        <v>149</v>
      </c>
      <c r="E4" s="27" t="s">
        <v>150</v>
      </c>
      <c r="F4" s="54" t="s">
        <v>88</v>
      </c>
      <c r="G4" s="54" t="s">
        <v>118</v>
      </c>
      <c r="H4" s="134" t="s">
        <v>119</v>
      </c>
      <c r="I4" s="145"/>
      <c r="J4" s="145"/>
      <c r="K4" s="146"/>
    </row>
    <row r="5" spans="1:11" ht="40.5" customHeight="1">
      <c r="A5" s="135" t="s">
        <v>79</v>
      </c>
      <c r="B5" s="135" t="s">
        <v>80</v>
      </c>
      <c r="C5" s="55"/>
      <c r="D5" s="26"/>
      <c r="E5" s="26"/>
      <c r="F5" s="54"/>
      <c r="G5" s="54"/>
      <c r="H5" s="134"/>
      <c r="I5" s="148"/>
      <c r="J5" s="148"/>
      <c r="K5" s="149"/>
    </row>
    <row r="6" spans="1:11" ht="19.5" customHeight="1">
      <c r="A6" s="60" t="s">
        <v>97</v>
      </c>
      <c r="B6" s="60" t="s">
        <v>97</v>
      </c>
      <c r="C6" s="57" t="s">
        <v>97</v>
      </c>
      <c r="D6" s="136" t="s">
        <v>97</v>
      </c>
      <c r="E6" s="137" t="s">
        <v>97</v>
      </c>
      <c r="F6" s="105">
        <v>1</v>
      </c>
      <c r="G6" s="138">
        <f>F6+1</f>
        <v>2</v>
      </c>
      <c r="H6" s="138">
        <f>G6+1</f>
        <v>3</v>
      </c>
      <c r="I6" s="150"/>
      <c r="J6" s="151"/>
      <c r="K6" s="151"/>
    </row>
    <row r="7" spans="1:11" ht="19.5" customHeight="1">
      <c r="A7" s="139"/>
      <c r="B7" s="139"/>
      <c r="C7" s="140"/>
      <c r="D7" s="141"/>
      <c r="E7" s="142"/>
      <c r="F7" s="68">
        <v>48220498.98</v>
      </c>
      <c r="G7" s="83">
        <v>14264651.65</v>
      </c>
      <c r="H7" s="73">
        <v>33955847.33</v>
      </c>
      <c r="I7" s="152"/>
      <c r="J7" s="152"/>
      <c r="K7" s="152"/>
    </row>
    <row r="8" spans="1:11" ht="19.5" customHeight="1">
      <c r="A8" s="139"/>
      <c r="B8" s="139"/>
      <c r="C8" s="140" t="s">
        <v>98</v>
      </c>
      <c r="D8" s="141"/>
      <c r="E8" s="142"/>
      <c r="F8" s="68">
        <v>48220498.98</v>
      </c>
      <c r="G8" s="83">
        <v>14264651.65</v>
      </c>
      <c r="H8" s="73">
        <v>33955847.33</v>
      </c>
      <c r="K8" s="143"/>
    </row>
    <row r="9" spans="1:8" ht="19.5" customHeight="1">
      <c r="A9" s="139"/>
      <c r="B9" s="139"/>
      <c r="C9" s="140" t="s">
        <v>100</v>
      </c>
      <c r="D9" s="141"/>
      <c r="E9" s="142"/>
      <c r="F9" s="68">
        <v>48220498.98</v>
      </c>
      <c r="G9" s="83">
        <v>14264651.65</v>
      </c>
      <c r="H9" s="73">
        <v>33955847.33</v>
      </c>
    </row>
    <row r="10" spans="1:8" ht="19.5" customHeight="1">
      <c r="A10" s="139"/>
      <c r="B10" s="139"/>
      <c r="C10" s="140"/>
      <c r="D10" s="141"/>
      <c r="E10" s="142" t="s">
        <v>151</v>
      </c>
      <c r="F10" s="68">
        <v>24000</v>
      </c>
      <c r="G10" s="83">
        <v>24000</v>
      </c>
      <c r="H10" s="73">
        <v>0</v>
      </c>
    </row>
    <row r="11" spans="1:8" ht="19.5" customHeight="1">
      <c r="A11" s="139" t="s">
        <v>108</v>
      </c>
      <c r="B11" s="139" t="s">
        <v>104</v>
      </c>
      <c r="C11" s="140" t="s">
        <v>152</v>
      </c>
      <c r="D11" s="141" t="s">
        <v>130</v>
      </c>
      <c r="E11" s="142" t="s">
        <v>153</v>
      </c>
      <c r="F11" s="68">
        <v>24000</v>
      </c>
      <c r="G11" s="83">
        <v>24000</v>
      </c>
      <c r="H11" s="73">
        <v>0</v>
      </c>
    </row>
    <row r="12" spans="1:8" ht="19.5" customHeight="1">
      <c r="A12" s="139"/>
      <c r="B12" s="139"/>
      <c r="C12" s="140"/>
      <c r="D12" s="141"/>
      <c r="E12" s="142" t="s">
        <v>154</v>
      </c>
      <c r="F12" s="68">
        <v>140000</v>
      </c>
      <c r="G12" s="83">
        <v>140000</v>
      </c>
      <c r="H12" s="73">
        <v>0</v>
      </c>
    </row>
    <row r="13" spans="1:8" ht="19.5" customHeight="1">
      <c r="A13" s="139" t="s">
        <v>108</v>
      </c>
      <c r="B13" s="139" t="s">
        <v>104</v>
      </c>
      <c r="C13" s="140" t="s">
        <v>152</v>
      </c>
      <c r="D13" s="141" t="s">
        <v>130</v>
      </c>
      <c r="E13" s="142" t="s">
        <v>155</v>
      </c>
      <c r="F13" s="68">
        <v>140000</v>
      </c>
      <c r="G13" s="83">
        <v>140000</v>
      </c>
      <c r="H13" s="73">
        <v>0</v>
      </c>
    </row>
    <row r="14" spans="1:10" ht="19.5" customHeight="1">
      <c r="A14" s="139"/>
      <c r="B14" s="139"/>
      <c r="C14" s="140"/>
      <c r="D14" s="141"/>
      <c r="E14" s="142" t="s">
        <v>156</v>
      </c>
      <c r="F14" s="68">
        <v>1343400</v>
      </c>
      <c r="G14" s="83">
        <v>1343400</v>
      </c>
      <c r="H14" s="73">
        <v>0</v>
      </c>
      <c r="I14" s="1"/>
      <c r="J14" s="1"/>
    </row>
    <row r="15" spans="1:10" ht="19.5" customHeight="1">
      <c r="A15" s="139" t="s">
        <v>108</v>
      </c>
      <c r="B15" s="139" t="s">
        <v>104</v>
      </c>
      <c r="C15" s="140" t="s">
        <v>152</v>
      </c>
      <c r="D15" s="141" t="s">
        <v>130</v>
      </c>
      <c r="E15" s="142" t="s">
        <v>157</v>
      </c>
      <c r="F15" s="68">
        <v>1343400</v>
      </c>
      <c r="G15" s="83">
        <v>1343400</v>
      </c>
      <c r="H15" s="73">
        <v>0</v>
      </c>
      <c r="I15" s="1"/>
      <c r="J15" s="1"/>
    </row>
    <row r="16" spans="1:10" ht="19.5" customHeight="1">
      <c r="A16" s="139"/>
      <c r="B16" s="139"/>
      <c r="C16" s="140"/>
      <c r="D16" s="141"/>
      <c r="E16" s="142" t="s">
        <v>158</v>
      </c>
      <c r="F16" s="68">
        <v>158524.6</v>
      </c>
      <c r="G16" s="83">
        <v>158524.6</v>
      </c>
      <c r="H16" s="73">
        <v>0</v>
      </c>
      <c r="I16" s="1"/>
      <c r="J16" s="1"/>
    </row>
    <row r="17" spans="1:10" ht="19.5" customHeight="1">
      <c r="A17" s="139" t="s">
        <v>108</v>
      </c>
      <c r="B17" s="139" t="s">
        <v>104</v>
      </c>
      <c r="C17" s="140" t="s">
        <v>152</v>
      </c>
      <c r="D17" s="141" t="s">
        <v>130</v>
      </c>
      <c r="E17" s="142" t="s">
        <v>159</v>
      </c>
      <c r="F17" s="68">
        <v>158524.6</v>
      </c>
      <c r="G17" s="83">
        <v>158524.6</v>
      </c>
      <c r="H17" s="73">
        <v>0</v>
      </c>
      <c r="I17" s="1"/>
      <c r="J17" s="1"/>
    </row>
    <row r="18" spans="1:10" ht="19.5" customHeight="1">
      <c r="A18" s="139"/>
      <c r="B18" s="139"/>
      <c r="C18" s="140"/>
      <c r="D18" s="141"/>
      <c r="E18" s="142" t="s">
        <v>160</v>
      </c>
      <c r="F18" s="68">
        <v>15509.29</v>
      </c>
      <c r="G18" s="83">
        <v>15509.29</v>
      </c>
      <c r="H18" s="73">
        <v>0</v>
      </c>
      <c r="I18" s="1"/>
      <c r="J18" s="1"/>
    </row>
    <row r="19" spans="1:10" ht="19.5" customHeight="1">
      <c r="A19" s="139" t="s">
        <v>108</v>
      </c>
      <c r="B19" s="139" t="s">
        <v>104</v>
      </c>
      <c r="C19" s="140" t="s">
        <v>152</v>
      </c>
      <c r="D19" s="141" t="s">
        <v>130</v>
      </c>
      <c r="E19" s="142" t="s">
        <v>161</v>
      </c>
      <c r="F19" s="68">
        <v>15509.29</v>
      </c>
      <c r="G19" s="83">
        <v>15509.29</v>
      </c>
      <c r="H19" s="73">
        <v>0</v>
      </c>
      <c r="I19" s="1"/>
      <c r="J19" s="1"/>
    </row>
    <row r="20" spans="1:10" ht="19.5" customHeight="1">
      <c r="A20" s="139"/>
      <c r="B20" s="139"/>
      <c r="C20" s="140"/>
      <c r="D20" s="141"/>
      <c r="E20" s="142" t="s">
        <v>162</v>
      </c>
      <c r="F20" s="68">
        <v>699675</v>
      </c>
      <c r="G20" s="83">
        <v>699675</v>
      </c>
      <c r="H20" s="73">
        <v>0</v>
      </c>
      <c r="I20" s="1"/>
      <c r="J20" s="1"/>
    </row>
    <row r="21" spans="1:10" ht="19.5" customHeight="1">
      <c r="A21" s="139" t="s">
        <v>108</v>
      </c>
      <c r="B21" s="139" t="s">
        <v>104</v>
      </c>
      <c r="C21" s="140" t="s">
        <v>152</v>
      </c>
      <c r="D21" s="141" t="s">
        <v>130</v>
      </c>
      <c r="E21" s="142" t="s">
        <v>163</v>
      </c>
      <c r="F21" s="68">
        <v>699675</v>
      </c>
      <c r="G21" s="83">
        <v>699675</v>
      </c>
      <c r="H21" s="73">
        <v>0</v>
      </c>
      <c r="I21" s="1"/>
      <c r="J21" s="1"/>
    </row>
    <row r="22" spans="1:10" ht="19.5" customHeight="1">
      <c r="A22" s="139"/>
      <c r="B22" s="139"/>
      <c r="C22" s="140"/>
      <c r="D22" s="141"/>
      <c r="E22" s="142" t="s">
        <v>164</v>
      </c>
      <c r="F22" s="68">
        <v>7452155</v>
      </c>
      <c r="G22" s="83">
        <v>7452155</v>
      </c>
      <c r="H22" s="73">
        <v>0</v>
      </c>
      <c r="I22" s="1"/>
      <c r="J22" s="1"/>
    </row>
    <row r="23" spans="1:10" ht="19.5" customHeight="1">
      <c r="A23" s="139" t="s">
        <v>108</v>
      </c>
      <c r="B23" s="139" t="s">
        <v>104</v>
      </c>
      <c r="C23" s="140" t="s">
        <v>152</v>
      </c>
      <c r="D23" s="141" t="s">
        <v>130</v>
      </c>
      <c r="E23" s="142" t="s">
        <v>165</v>
      </c>
      <c r="F23" s="68">
        <v>7452155</v>
      </c>
      <c r="G23" s="83">
        <v>7452155</v>
      </c>
      <c r="H23" s="73">
        <v>0</v>
      </c>
      <c r="I23" s="1"/>
      <c r="J23" s="1"/>
    </row>
    <row r="24" spans="1:8" ht="19.5" customHeight="1">
      <c r="A24" s="139"/>
      <c r="B24" s="139"/>
      <c r="C24" s="140"/>
      <c r="D24" s="141"/>
      <c r="E24" s="142" t="s">
        <v>166</v>
      </c>
      <c r="F24" s="68">
        <v>312000</v>
      </c>
      <c r="G24" s="83">
        <v>312000</v>
      </c>
      <c r="H24" s="73">
        <v>0</v>
      </c>
    </row>
    <row r="25" spans="1:8" ht="19.5" customHeight="1">
      <c r="A25" s="139" t="s">
        <v>108</v>
      </c>
      <c r="B25" s="139" t="s">
        <v>104</v>
      </c>
      <c r="C25" s="140" t="s">
        <v>152</v>
      </c>
      <c r="D25" s="141" t="s">
        <v>130</v>
      </c>
      <c r="E25" s="142" t="s">
        <v>167</v>
      </c>
      <c r="F25" s="68">
        <v>312000</v>
      </c>
      <c r="G25" s="83">
        <v>312000</v>
      </c>
      <c r="H25" s="73">
        <v>0</v>
      </c>
    </row>
    <row r="26" spans="1:8" ht="19.5" customHeight="1">
      <c r="A26" s="139"/>
      <c r="B26" s="139"/>
      <c r="C26" s="140"/>
      <c r="D26" s="141"/>
      <c r="E26" s="142" t="s">
        <v>168</v>
      </c>
      <c r="F26" s="68">
        <v>20930.4</v>
      </c>
      <c r="G26" s="83">
        <v>20930.4</v>
      </c>
      <c r="H26" s="73">
        <v>0</v>
      </c>
    </row>
    <row r="27" spans="1:8" ht="19.5" customHeight="1">
      <c r="A27" s="139" t="s">
        <v>108</v>
      </c>
      <c r="B27" s="139" t="s">
        <v>104</v>
      </c>
      <c r="C27" s="140" t="s">
        <v>152</v>
      </c>
      <c r="D27" s="141" t="s">
        <v>130</v>
      </c>
      <c r="E27" s="142" t="s">
        <v>169</v>
      </c>
      <c r="F27" s="68">
        <v>20930.4</v>
      </c>
      <c r="G27" s="83">
        <v>20930.4</v>
      </c>
      <c r="H27" s="73">
        <v>0</v>
      </c>
    </row>
    <row r="28" spans="1:8" ht="19.5" customHeight="1">
      <c r="A28" s="139"/>
      <c r="B28" s="139"/>
      <c r="C28" s="140"/>
      <c r="D28" s="141"/>
      <c r="E28" s="142" t="s">
        <v>170</v>
      </c>
      <c r="F28" s="68">
        <v>23400</v>
      </c>
      <c r="G28" s="83">
        <v>23400</v>
      </c>
      <c r="H28" s="73">
        <v>0</v>
      </c>
    </row>
    <row r="29" spans="1:8" ht="19.5" customHeight="1">
      <c r="A29" s="139" t="s">
        <v>102</v>
      </c>
      <c r="B29" s="139" t="s">
        <v>103</v>
      </c>
      <c r="C29" s="140" t="s">
        <v>152</v>
      </c>
      <c r="D29" s="141" t="s">
        <v>130</v>
      </c>
      <c r="E29" s="142" t="s">
        <v>171</v>
      </c>
      <c r="F29" s="68">
        <v>23400</v>
      </c>
      <c r="G29" s="83">
        <v>23400</v>
      </c>
      <c r="H29" s="73">
        <v>0</v>
      </c>
    </row>
    <row r="30" spans="1:8" ht="19.5" customHeight="1">
      <c r="A30" s="139"/>
      <c r="B30" s="139"/>
      <c r="C30" s="140"/>
      <c r="D30" s="141"/>
      <c r="E30" s="142" t="s">
        <v>172</v>
      </c>
      <c r="F30" s="68">
        <v>34560</v>
      </c>
      <c r="G30" s="83">
        <v>34560</v>
      </c>
      <c r="H30" s="73">
        <v>0</v>
      </c>
    </row>
    <row r="31" spans="1:8" ht="19.5" customHeight="1">
      <c r="A31" s="139" t="s">
        <v>102</v>
      </c>
      <c r="B31" s="139" t="s">
        <v>103</v>
      </c>
      <c r="C31" s="140" t="s">
        <v>152</v>
      </c>
      <c r="D31" s="141" t="s">
        <v>130</v>
      </c>
      <c r="E31" s="142" t="s">
        <v>173</v>
      </c>
      <c r="F31" s="68">
        <v>34560</v>
      </c>
      <c r="G31" s="83">
        <v>34560</v>
      </c>
      <c r="H31" s="73">
        <v>0</v>
      </c>
    </row>
    <row r="32" spans="1:8" ht="19.5" customHeight="1">
      <c r="A32" s="139"/>
      <c r="B32" s="139"/>
      <c r="C32" s="140"/>
      <c r="D32" s="141"/>
      <c r="E32" s="142" t="s">
        <v>174</v>
      </c>
      <c r="F32" s="68">
        <v>108000</v>
      </c>
      <c r="G32" s="83">
        <v>108000</v>
      </c>
      <c r="H32" s="73">
        <v>0</v>
      </c>
    </row>
    <row r="33" spans="1:8" ht="19.5" customHeight="1">
      <c r="A33" s="139" t="s">
        <v>102</v>
      </c>
      <c r="B33" s="139" t="s">
        <v>103</v>
      </c>
      <c r="C33" s="140" t="s">
        <v>152</v>
      </c>
      <c r="D33" s="141" t="s">
        <v>130</v>
      </c>
      <c r="E33" s="142" t="s">
        <v>175</v>
      </c>
      <c r="F33" s="68">
        <v>108000</v>
      </c>
      <c r="G33" s="83">
        <v>108000</v>
      </c>
      <c r="H33" s="73">
        <v>0</v>
      </c>
    </row>
    <row r="34" spans="1:8" ht="19.5" customHeight="1">
      <c r="A34" s="139"/>
      <c r="B34" s="139"/>
      <c r="C34" s="140"/>
      <c r="D34" s="141"/>
      <c r="E34" s="142" t="s">
        <v>176</v>
      </c>
      <c r="F34" s="68">
        <v>23264.05</v>
      </c>
      <c r="G34" s="83">
        <v>23264.05</v>
      </c>
      <c r="H34" s="73">
        <v>0</v>
      </c>
    </row>
    <row r="35" spans="1:8" ht="19.5" customHeight="1">
      <c r="A35" s="139" t="s">
        <v>108</v>
      </c>
      <c r="B35" s="139" t="s">
        <v>104</v>
      </c>
      <c r="C35" s="140" t="s">
        <v>152</v>
      </c>
      <c r="D35" s="141" t="s">
        <v>130</v>
      </c>
      <c r="E35" s="142" t="s">
        <v>177</v>
      </c>
      <c r="F35" s="68">
        <v>23264.05</v>
      </c>
      <c r="G35" s="83">
        <v>23264.05</v>
      </c>
      <c r="H35" s="73">
        <v>0</v>
      </c>
    </row>
    <row r="36" spans="1:8" ht="19.5" customHeight="1">
      <c r="A36" s="139"/>
      <c r="B36" s="139"/>
      <c r="C36" s="140"/>
      <c r="D36" s="141"/>
      <c r="E36" s="142" t="s">
        <v>178</v>
      </c>
      <c r="F36" s="68">
        <v>35335.19</v>
      </c>
      <c r="G36" s="83">
        <v>35335.19</v>
      </c>
      <c r="H36" s="73">
        <v>0</v>
      </c>
    </row>
    <row r="37" spans="1:8" ht="19.5" customHeight="1">
      <c r="A37" s="139" t="s">
        <v>108</v>
      </c>
      <c r="B37" s="139" t="s">
        <v>104</v>
      </c>
      <c r="C37" s="140" t="s">
        <v>152</v>
      </c>
      <c r="D37" s="141" t="s">
        <v>130</v>
      </c>
      <c r="E37" s="142" t="s">
        <v>179</v>
      </c>
      <c r="F37" s="68">
        <v>35335.19</v>
      </c>
      <c r="G37" s="83">
        <v>35335.19</v>
      </c>
      <c r="H37" s="73">
        <v>0</v>
      </c>
    </row>
    <row r="38" spans="1:8" ht="19.5" customHeight="1">
      <c r="A38" s="139"/>
      <c r="B38" s="139"/>
      <c r="C38" s="140"/>
      <c r="D38" s="141"/>
      <c r="E38" s="142" t="s">
        <v>180</v>
      </c>
      <c r="F38" s="68">
        <v>83640</v>
      </c>
      <c r="G38" s="83">
        <v>83640</v>
      </c>
      <c r="H38" s="73">
        <v>0</v>
      </c>
    </row>
    <row r="39" spans="1:8" ht="19.5" customHeight="1">
      <c r="A39" s="139" t="s">
        <v>108</v>
      </c>
      <c r="B39" s="139" t="s">
        <v>104</v>
      </c>
      <c r="C39" s="140" t="s">
        <v>152</v>
      </c>
      <c r="D39" s="141" t="s">
        <v>130</v>
      </c>
      <c r="E39" s="142" t="s">
        <v>181</v>
      </c>
      <c r="F39" s="68">
        <v>83640</v>
      </c>
      <c r="G39" s="83">
        <v>83640</v>
      </c>
      <c r="H39" s="73">
        <v>0</v>
      </c>
    </row>
    <row r="40" spans="1:8" ht="19.5" customHeight="1">
      <c r="A40" s="139"/>
      <c r="B40" s="139"/>
      <c r="C40" s="140"/>
      <c r="D40" s="141"/>
      <c r="E40" s="142" t="s">
        <v>182</v>
      </c>
      <c r="F40" s="68">
        <v>1550934.4</v>
      </c>
      <c r="G40" s="83">
        <v>1550934.4</v>
      </c>
      <c r="H40" s="73">
        <v>0</v>
      </c>
    </row>
    <row r="41" spans="1:8" ht="19.5" customHeight="1">
      <c r="A41" s="139" t="s">
        <v>102</v>
      </c>
      <c r="B41" s="139" t="s">
        <v>103</v>
      </c>
      <c r="C41" s="140" t="s">
        <v>152</v>
      </c>
      <c r="D41" s="141" t="s">
        <v>130</v>
      </c>
      <c r="E41" s="142" t="s">
        <v>183</v>
      </c>
      <c r="F41" s="68">
        <v>1550934.4</v>
      </c>
      <c r="G41" s="83">
        <v>1550934.4</v>
      </c>
      <c r="H41" s="73">
        <v>0</v>
      </c>
    </row>
    <row r="42" spans="1:8" ht="19.5" customHeight="1">
      <c r="A42" s="139"/>
      <c r="B42" s="139"/>
      <c r="C42" s="140"/>
      <c r="D42" s="141"/>
      <c r="E42" s="142" t="s">
        <v>184</v>
      </c>
      <c r="F42" s="68">
        <v>33955847.33</v>
      </c>
      <c r="G42" s="83">
        <v>0</v>
      </c>
      <c r="H42" s="73">
        <v>33955847.33</v>
      </c>
    </row>
    <row r="43" spans="1:8" ht="19.5" customHeight="1">
      <c r="A43" s="139" t="s">
        <v>108</v>
      </c>
      <c r="B43" s="139" t="s">
        <v>104</v>
      </c>
      <c r="C43" s="140" t="s">
        <v>152</v>
      </c>
      <c r="D43" s="141" t="s">
        <v>130</v>
      </c>
      <c r="E43" s="142" t="s">
        <v>185</v>
      </c>
      <c r="F43" s="68">
        <v>33955847.33</v>
      </c>
      <c r="G43" s="83">
        <v>0</v>
      </c>
      <c r="H43" s="73">
        <v>33955847.33</v>
      </c>
    </row>
    <row r="44" spans="1:8" ht="19.5" customHeight="1">
      <c r="A44" s="139"/>
      <c r="B44" s="139"/>
      <c r="C44" s="140"/>
      <c r="D44" s="141"/>
      <c r="E44" s="142" t="s">
        <v>186</v>
      </c>
      <c r="F44" s="68">
        <v>1096783.08</v>
      </c>
      <c r="G44" s="83">
        <v>1096783.08</v>
      </c>
      <c r="H44" s="73">
        <v>0</v>
      </c>
    </row>
    <row r="45" spans="1:8" ht="19.5" customHeight="1">
      <c r="A45" s="139" t="s">
        <v>108</v>
      </c>
      <c r="B45" s="139" t="s">
        <v>104</v>
      </c>
      <c r="C45" s="140" t="s">
        <v>152</v>
      </c>
      <c r="D45" s="141" t="s">
        <v>130</v>
      </c>
      <c r="E45" s="142" t="s">
        <v>187</v>
      </c>
      <c r="F45" s="68">
        <v>1096783.08</v>
      </c>
      <c r="G45" s="83">
        <v>1096783.08</v>
      </c>
      <c r="H45" s="73">
        <v>0</v>
      </c>
    </row>
    <row r="46" spans="1:8" ht="19.5" customHeight="1">
      <c r="A46" s="139"/>
      <c r="B46" s="139"/>
      <c r="C46" s="140"/>
      <c r="D46" s="141"/>
      <c r="E46" s="142" t="s">
        <v>188</v>
      </c>
      <c r="F46" s="68">
        <v>149760</v>
      </c>
      <c r="G46" s="83">
        <v>149760</v>
      </c>
      <c r="H46" s="73">
        <v>0</v>
      </c>
    </row>
    <row r="47" spans="1:8" ht="19.5" customHeight="1">
      <c r="A47" s="139" t="s">
        <v>108</v>
      </c>
      <c r="B47" s="139" t="s">
        <v>104</v>
      </c>
      <c r="C47" s="140" t="s">
        <v>152</v>
      </c>
      <c r="D47" s="141" t="s">
        <v>130</v>
      </c>
      <c r="E47" s="142" t="s">
        <v>189</v>
      </c>
      <c r="F47" s="68">
        <v>149760</v>
      </c>
      <c r="G47" s="83">
        <v>149760</v>
      </c>
      <c r="H47" s="73">
        <v>0</v>
      </c>
    </row>
    <row r="48" spans="1:8" ht="19.5" customHeight="1">
      <c r="A48" s="139"/>
      <c r="B48" s="139"/>
      <c r="C48" s="140"/>
      <c r="D48" s="141"/>
      <c r="E48" s="142" t="s">
        <v>190</v>
      </c>
      <c r="F48" s="68">
        <v>50700</v>
      </c>
      <c r="G48" s="83">
        <v>50700</v>
      </c>
      <c r="H48" s="73">
        <v>0</v>
      </c>
    </row>
    <row r="49" spans="1:8" ht="19.5" customHeight="1">
      <c r="A49" s="139" t="s">
        <v>108</v>
      </c>
      <c r="B49" s="139" t="s">
        <v>104</v>
      </c>
      <c r="C49" s="140" t="s">
        <v>152</v>
      </c>
      <c r="D49" s="141" t="s">
        <v>130</v>
      </c>
      <c r="E49" s="142" t="s">
        <v>191</v>
      </c>
      <c r="F49" s="68">
        <v>50700</v>
      </c>
      <c r="G49" s="83">
        <v>50700</v>
      </c>
      <c r="H49" s="73">
        <v>0</v>
      </c>
    </row>
    <row r="50" spans="1:8" ht="19.5" customHeight="1">
      <c r="A50" s="139"/>
      <c r="B50" s="139"/>
      <c r="C50" s="140"/>
      <c r="D50" s="141"/>
      <c r="E50" s="142" t="s">
        <v>192</v>
      </c>
      <c r="F50" s="68">
        <v>942080.64</v>
      </c>
      <c r="G50" s="83">
        <v>942080.64</v>
      </c>
      <c r="H50" s="73">
        <v>0</v>
      </c>
    </row>
    <row r="51" spans="1:8" ht="19.5" customHeight="1">
      <c r="A51" s="139" t="s">
        <v>111</v>
      </c>
      <c r="B51" s="139" t="s">
        <v>112</v>
      </c>
      <c r="C51" s="140" t="s">
        <v>152</v>
      </c>
      <c r="D51" s="141" t="s">
        <v>130</v>
      </c>
      <c r="E51" s="142" t="s">
        <v>193</v>
      </c>
      <c r="F51" s="68">
        <v>942080.64</v>
      </c>
      <c r="G51" s="83">
        <v>942080.64</v>
      </c>
      <c r="H51" s="73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541666666666667" right="0.2361111111111111" top="0.5895833333333333" bottom="0.7194444444444444" header="0.2361111111111111" footer="0.15694444444444444"/>
  <pageSetup fitToHeight="100" fitToWidth="1" orientation="landscape" paperSize="9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tabSelected="1" workbookViewId="0" topLeftCell="A1">
      <selection activeCell="K41" sqref="K41"/>
    </sheetView>
  </sheetViews>
  <sheetFormatPr defaultColWidth="13.33203125" defaultRowHeight="11.25"/>
  <cols>
    <col min="1" max="1" width="13.83203125" style="115" customWidth="1"/>
    <col min="2" max="2" width="30.66015625" style="115" customWidth="1"/>
    <col min="3" max="3" width="16.83203125" style="115" customWidth="1"/>
    <col min="4" max="4" width="17.66015625" style="115" customWidth="1"/>
    <col min="5" max="5" width="16.5" style="115" customWidth="1"/>
    <col min="6" max="10" width="13" style="115" customWidth="1"/>
    <col min="11" max="16384" width="13.33203125" style="115" customWidth="1"/>
  </cols>
  <sheetData>
    <row r="1" spans="1:9" s="115" customFormat="1" ht="14.25" customHeight="1">
      <c r="A1" s="116"/>
      <c r="B1" s="116"/>
      <c r="C1" s="116"/>
      <c r="D1" s="116"/>
      <c r="E1" s="117"/>
      <c r="F1" s="116"/>
      <c r="G1" s="116"/>
      <c r="H1" s="116"/>
      <c r="I1" s="116"/>
    </row>
    <row r="2" spans="1:5" s="115" customFormat="1" ht="22.5" customHeight="1">
      <c r="A2" s="118" t="s">
        <v>194</v>
      </c>
      <c r="B2" s="118"/>
      <c r="C2" s="118"/>
      <c r="D2" s="118"/>
      <c r="E2" s="118"/>
    </row>
    <row r="3" spans="1:9" s="115" customFormat="1" ht="14.25" customHeight="1">
      <c r="A3" s="116"/>
      <c r="B3" s="116"/>
      <c r="C3" s="116"/>
      <c r="D3" s="116"/>
      <c r="E3" s="117" t="s">
        <v>9</v>
      </c>
      <c r="F3" s="116"/>
      <c r="G3" s="116"/>
      <c r="H3" s="116"/>
      <c r="I3" s="116"/>
    </row>
    <row r="4" spans="1:7" s="115" customFormat="1" ht="14.25" customHeight="1">
      <c r="A4" s="119" t="s">
        <v>195</v>
      </c>
      <c r="B4" s="119" t="s">
        <v>196</v>
      </c>
      <c r="C4" s="119" t="s">
        <v>118</v>
      </c>
      <c r="D4" s="119"/>
      <c r="E4" s="119"/>
      <c r="F4" s="116"/>
      <c r="G4" s="116"/>
    </row>
    <row r="5" spans="1:9" s="115" customFormat="1" ht="9.75" customHeight="1">
      <c r="A5" s="119"/>
      <c r="B5" s="119"/>
      <c r="C5" s="119" t="s">
        <v>88</v>
      </c>
      <c r="D5" s="119" t="s">
        <v>197</v>
      </c>
      <c r="E5" s="119" t="s">
        <v>198</v>
      </c>
      <c r="F5" s="116"/>
      <c r="G5" s="116"/>
      <c r="H5" s="116"/>
      <c r="I5" s="116"/>
    </row>
    <row r="6" spans="1:5" s="115" customFormat="1" ht="6" customHeight="1">
      <c r="A6" s="119"/>
      <c r="B6" s="119"/>
      <c r="C6" s="119"/>
      <c r="D6" s="119"/>
      <c r="E6" s="119"/>
    </row>
    <row r="7" spans="1:5" s="115" customFormat="1" ht="14.25" customHeight="1">
      <c r="A7" s="119" t="s">
        <v>97</v>
      </c>
      <c r="B7" s="119" t="s">
        <v>97</v>
      </c>
      <c r="C7" s="119">
        <v>1</v>
      </c>
      <c r="D7" s="119">
        <v>2</v>
      </c>
      <c r="E7" s="119">
        <v>3</v>
      </c>
    </row>
    <row r="8" spans="1:5" s="115" customFormat="1" ht="21.75" customHeight="1">
      <c r="A8" s="120" t="s">
        <v>199</v>
      </c>
      <c r="B8" s="121" t="s">
        <v>130</v>
      </c>
      <c r="C8" s="122">
        <f>C9+C20+C37</f>
        <v>14264651.65</v>
      </c>
      <c r="D8" s="122">
        <f>D9+D20+D37</f>
        <v>11979227.05</v>
      </c>
      <c r="E8" s="122">
        <f>E9+E20+E37</f>
        <v>2285424.6</v>
      </c>
    </row>
    <row r="9" spans="1:5" s="115" customFormat="1" ht="21.75" customHeight="1">
      <c r="A9" s="121" t="s">
        <v>200</v>
      </c>
      <c r="B9" s="121" t="s">
        <v>120</v>
      </c>
      <c r="C9" s="122">
        <f>SUM(C10:C19)</f>
        <v>11815736.65</v>
      </c>
      <c r="D9" s="122">
        <f>SUM(D10:D19)</f>
        <v>11815736.65</v>
      </c>
      <c r="E9" s="122">
        <f>SUM(E10:E19)</f>
        <v>0</v>
      </c>
    </row>
    <row r="10" spans="1:5" s="115" customFormat="1" ht="21.75" customHeight="1">
      <c r="A10" s="123" t="s">
        <v>201</v>
      </c>
      <c r="B10" s="123" t="s">
        <v>202</v>
      </c>
      <c r="C10" s="122">
        <f aca="true" t="shared" si="0" ref="C10:C19">SUM(D10:E10)</f>
        <v>3564720</v>
      </c>
      <c r="D10" s="124">
        <v>3564720</v>
      </c>
      <c r="E10" s="125"/>
    </row>
    <row r="11" spans="1:5" s="115" customFormat="1" ht="21.75" customHeight="1">
      <c r="A11" s="123" t="s">
        <v>203</v>
      </c>
      <c r="B11" s="123" t="s">
        <v>204</v>
      </c>
      <c r="C11" s="122">
        <f t="shared" si="0"/>
        <v>2178840</v>
      </c>
      <c r="D11" s="124">
        <v>2178840</v>
      </c>
      <c r="E11" s="126"/>
    </row>
    <row r="12" spans="1:5" s="115" customFormat="1" ht="21.75" customHeight="1">
      <c r="A12" s="123" t="s">
        <v>205</v>
      </c>
      <c r="B12" s="123" t="s">
        <v>206</v>
      </c>
      <c r="C12" s="122">
        <f t="shared" si="0"/>
        <v>2408270</v>
      </c>
      <c r="D12" s="124">
        <v>2408270</v>
      </c>
      <c r="E12" s="126"/>
    </row>
    <row r="13" spans="1:5" s="115" customFormat="1" ht="21.75" customHeight="1">
      <c r="A13" s="123" t="s">
        <v>207</v>
      </c>
      <c r="B13" s="123" t="s">
        <v>208</v>
      </c>
      <c r="C13" s="122">
        <f t="shared" si="0"/>
        <v>0</v>
      </c>
      <c r="D13" s="124"/>
      <c r="E13" s="127"/>
    </row>
    <row r="14" spans="1:5" s="115" customFormat="1" ht="21.75" customHeight="1">
      <c r="A14" s="123" t="s">
        <v>209</v>
      </c>
      <c r="B14" s="123" t="s">
        <v>210</v>
      </c>
      <c r="C14" s="122">
        <f t="shared" si="0"/>
        <v>1550934.4</v>
      </c>
      <c r="D14" s="127">
        <v>1550934.4</v>
      </c>
      <c r="E14" s="127"/>
    </row>
    <row r="15" spans="1:5" s="115" customFormat="1" ht="21.75" customHeight="1">
      <c r="A15" s="123" t="s">
        <v>211</v>
      </c>
      <c r="B15" s="123" t="s">
        <v>212</v>
      </c>
      <c r="C15" s="122">
        <f t="shared" si="0"/>
        <v>0</v>
      </c>
      <c r="D15" s="127"/>
      <c r="E15" s="127"/>
    </row>
    <row r="16" spans="1:5" s="115" customFormat="1" ht="21.75" customHeight="1">
      <c r="A16" s="123" t="s">
        <v>213</v>
      </c>
      <c r="B16" s="123" t="s">
        <v>214</v>
      </c>
      <c r="C16" s="122">
        <f t="shared" si="0"/>
        <v>601616.61</v>
      </c>
      <c r="D16" s="127">
        <v>601616.61</v>
      </c>
      <c r="E16" s="127"/>
    </row>
    <row r="17" spans="1:5" s="115" customFormat="1" ht="21.75" customHeight="1">
      <c r="A17" s="123" t="s">
        <v>215</v>
      </c>
      <c r="B17" s="123" t="s">
        <v>216</v>
      </c>
      <c r="C17" s="122">
        <f t="shared" si="0"/>
        <v>495166.47</v>
      </c>
      <c r="D17" s="127">
        <v>495166.47</v>
      </c>
      <c r="E17" s="126"/>
    </row>
    <row r="18" spans="1:5" s="115" customFormat="1" ht="21.75" customHeight="1">
      <c r="A18" s="123" t="s">
        <v>217</v>
      </c>
      <c r="B18" s="123" t="s">
        <v>218</v>
      </c>
      <c r="C18" s="122">
        <f t="shared" si="0"/>
        <v>74108.53</v>
      </c>
      <c r="D18" s="127">
        <v>74108.53</v>
      </c>
      <c r="E18" s="126"/>
    </row>
    <row r="19" spans="1:5" s="115" customFormat="1" ht="21.75" customHeight="1">
      <c r="A19" s="123" t="s">
        <v>219</v>
      </c>
      <c r="B19" s="123" t="s">
        <v>220</v>
      </c>
      <c r="C19" s="122">
        <f t="shared" si="0"/>
        <v>942080.64</v>
      </c>
      <c r="D19" s="127">
        <v>942080.64</v>
      </c>
      <c r="E19" s="127"/>
    </row>
    <row r="20" spans="1:5" s="115" customFormat="1" ht="21.75" customHeight="1">
      <c r="A20" s="121" t="s">
        <v>98</v>
      </c>
      <c r="B20" s="121" t="s">
        <v>121</v>
      </c>
      <c r="C20" s="122">
        <f>SUM(C21:C36)</f>
        <v>2285424.6</v>
      </c>
      <c r="D20" s="122">
        <f>SUM(D21:D36)</f>
        <v>0</v>
      </c>
      <c r="E20" s="122">
        <f>SUM(E21:E41)</f>
        <v>2285424.6</v>
      </c>
    </row>
    <row r="21" spans="1:5" s="115" customFormat="1" ht="21.75" customHeight="1">
      <c r="A21" s="123" t="s">
        <v>221</v>
      </c>
      <c r="B21" s="123" t="s">
        <v>222</v>
      </c>
      <c r="C21" s="122">
        <f aca="true" t="shared" si="1" ref="C21:C35">SUM(D21:E21)</f>
        <v>104520</v>
      </c>
      <c r="D21" s="127"/>
      <c r="E21" s="127">
        <v>104520</v>
      </c>
    </row>
    <row r="22" spans="1:5" s="115" customFormat="1" ht="21.75" customHeight="1">
      <c r="A22" s="123" t="s">
        <v>223</v>
      </c>
      <c r="B22" s="123" t="s">
        <v>224</v>
      </c>
      <c r="C22" s="122">
        <f t="shared" si="1"/>
        <v>23400</v>
      </c>
      <c r="D22" s="127"/>
      <c r="E22" s="127">
        <v>23400</v>
      </c>
    </row>
    <row r="23" spans="1:5" s="115" customFormat="1" ht="21.75" customHeight="1">
      <c r="A23" s="123" t="s">
        <v>225</v>
      </c>
      <c r="B23" s="123" t="s">
        <v>226</v>
      </c>
      <c r="C23" s="122">
        <f t="shared" si="1"/>
        <v>19500</v>
      </c>
      <c r="D23" s="127"/>
      <c r="E23" s="127">
        <v>19500</v>
      </c>
    </row>
    <row r="24" spans="1:5" s="115" customFormat="1" ht="21.75" customHeight="1">
      <c r="A24" s="123" t="s">
        <v>227</v>
      </c>
      <c r="B24" s="123" t="s">
        <v>228</v>
      </c>
      <c r="C24" s="122">
        <f t="shared" si="1"/>
        <v>66300</v>
      </c>
      <c r="D24" s="127"/>
      <c r="E24" s="127">
        <v>66300</v>
      </c>
    </row>
    <row r="25" spans="1:5" s="115" customFormat="1" ht="21.75" customHeight="1">
      <c r="A25" s="123" t="s">
        <v>229</v>
      </c>
      <c r="B25" s="123" t="s">
        <v>230</v>
      </c>
      <c r="C25" s="122">
        <f t="shared" si="1"/>
        <v>130440</v>
      </c>
      <c r="D25" s="127"/>
      <c r="E25" s="127">
        <v>130440</v>
      </c>
    </row>
    <row r="26" spans="1:5" s="115" customFormat="1" ht="21.75" customHeight="1">
      <c r="A26" s="123" t="s">
        <v>231</v>
      </c>
      <c r="B26" s="123" t="s">
        <v>232</v>
      </c>
      <c r="C26" s="122">
        <f t="shared" si="1"/>
        <v>15600</v>
      </c>
      <c r="D26" s="127"/>
      <c r="E26" s="127">
        <v>15600</v>
      </c>
    </row>
    <row r="27" spans="1:5" s="115" customFormat="1" ht="21.75" customHeight="1">
      <c r="A27" s="123" t="s">
        <v>233</v>
      </c>
      <c r="B27" s="123" t="s">
        <v>234</v>
      </c>
      <c r="C27" s="122">
        <f t="shared" si="1"/>
        <v>265200</v>
      </c>
      <c r="D27" s="127"/>
      <c r="E27" s="127">
        <v>265200</v>
      </c>
    </row>
    <row r="28" spans="1:5" s="115" customFormat="1" ht="21.75" customHeight="1">
      <c r="A28" s="123" t="s">
        <v>235</v>
      </c>
      <c r="B28" s="123" t="s">
        <v>236</v>
      </c>
      <c r="C28" s="122">
        <f t="shared" si="1"/>
        <v>23400</v>
      </c>
      <c r="D28" s="127"/>
      <c r="E28" s="127">
        <v>23400</v>
      </c>
    </row>
    <row r="29" spans="1:5" s="115" customFormat="1" ht="21.75" customHeight="1">
      <c r="A29" s="123" t="s">
        <v>237</v>
      </c>
      <c r="B29" s="123" t="s">
        <v>238</v>
      </c>
      <c r="C29" s="122">
        <f t="shared" si="1"/>
        <v>60840</v>
      </c>
      <c r="D29" s="127"/>
      <c r="E29" s="127">
        <v>60840</v>
      </c>
    </row>
    <row r="30" spans="1:5" s="115" customFormat="1" ht="21.75" customHeight="1">
      <c r="A30" s="123" t="s">
        <v>239</v>
      </c>
      <c r="B30" s="123" t="s">
        <v>240</v>
      </c>
      <c r="C30" s="122">
        <f t="shared" si="1"/>
        <v>40560</v>
      </c>
      <c r="D30" s="127"/>
      <c r="E30" s="127">
        <v>40560</v>
      </c>
    </row>
    <row r="31" spans="1:5" s="115" customFormat="1" ht="21.75" customHeight="1">
      <c r="A31" s="123" t="s">
        <v>241</v>
      </c>
      <c r="B31" s="123" t="s">
        <v>242</v>
      </c>
      <c r="C31" s="122">
        <f t="shared" si="1"/>
        <v>52080</v>
      </c>
      <c r="D31" s="127"/>
      <c r="E31" s="127">
        <v>52080</v>
      </c>
    </row>
    <row r="32" spans="1:5" s="115" customFormat="1" ht="21.75" customHeight="1">
      <c r="A32" s="123" t="s">
        <v>243</v>
      </c>
      <c r="B32" s="123" t="s">
        <v>158</v>
      </c>
      <c r="C32" s="122">
        <f t="shared" si="1"/>
        <v>158524.6</v>
      </c>
      <c r="D32" s="127"/>
      <c r="E32" s="127">
        <v>158524.6</v>
      </c>
    </row>
    <row r="33" spans="1:5" s="115" customFormat="1" ht="21.75" customHeight="1">
      <c r="A33" s="123">
        <v>30229</v>
      </c>
      <c r="B33" s="123" t="s">
        <v>244</v>
      </c>
      <c r="C33" s="122">
        <f t="shared" si="1"/>
        <v>50700</v>
      </c>
      <c r="D33" s="127"/>
      <c r="E33" s="127">
        <v>50700</v>
      </c>
    </row>
    <row r="34" spans="1:5" s="115" customFormat="1" ht="21.75" customHeight="1">
      <c r="A34" s="123">
        <v>30231</v>
      </c>
      <c r="B34" s="123" t="s">
        <v>245</v>
      </c>
      <c r="C34" s="122">
        <f>SUM(D34:E34)</f>
        <v>140000</v>
      </c>
      <c r="D34" s="127"/>
      <c r="E34" s="127">
        <v>140000</v>
      </c>
    </row>
    <row r="35" spans="1:5" s="115" customFormat="1" ht="21.75" customHeight="1">
      <c r="A35" s="123" t="s">
        <v>246</v>
      </c>
      <c r="B35" s="123" t="s">
        <v>247</v>
      </c>
      <c r="C35" s="122">
        <f>SUM(D35:E35)</f>
        <v>602400</v>
      </c>
      <c r="D35" s="127"/>
      <c r="E35" s="127">
        <v>602400</v>
      </c>
    </row>
    <row r="36" spans="1:5" s="115" customFormat="1" ht="21.75" customHeight="1">
      <c r="A36" s="123" t="s">
        <v>248</v>
      </c>
      <c r="B36" s="123" t="s">
        <v>249</v>
      </c>
      <c r="C36" s="122">
        <f>SUM(D36:E36)</f>
        <v>531960</v>
      </c>
      <c r="D36" s="127"/>
      <c r="E36" s="127">
        <v>531960</v>
      </c>
    </row>
    <row r="37" spans="1:5" s="115" customFormat="1" ht="21.75" customHeight="1">
      <c r="A37" s="121" t="s">
        <v>250</v>
      </c>
      <c r="B37" s="121" t="s">
        <v>122</v>
      </c>
      <c r="C37" s="122">
        <f>SUM(C38:C41)</f>
        <v>163490.4</v>
      </c>
      <c r="D37" s="122">
        <f>SUM(D38:D41)</f>
        <v>163490.4</v>
      </c>
      <c r="E37" s="122">
        <f>SUM(E38:E41)</f>
        <v>0</v>
      </c>
    </row>
    <row r="38" spans="1:5" s="115" customFormat="1" ht="21.75" customHeight="1">
      <c r="A38" s="123" t="s">
        <v>251</v>
      </c>
      <c r="B38" s="123" t="s">
        <v>252</v>
      </c>
      <c r="C38" s="122">
        <f>SUM(D38:E38)</f>
        <v>0</v>
      </c>
      <c r="D38" s="127"/>
      <c r="E38" s="127"/>
    </row>
    <row r="39" spans="1:5" s="115" customFormat="1" ht="21.75" customHeight="1">
      <c r="A39" s="123" t="s">
        <v>253</v>
      </c>
      <c r="B39" s="123" t="s">
        <v>254</v>
      </c>
      <c r="C39" s="122">
        <f>SUM(D39:E39)</f>
        <v>142560</v>
      </c>
      <c r="D39" s="127">
        <v>142560</v>
      </c>
      <c r="E39" s="127"/>
    </row>
    <row r="40" spans="1:5" s="115" customFormat="1" ht="21.75" customHeight="1">
      <c r="A40" s="123" t="s">
        <v>255</v>
      </c>
      <c r="B40" s="123" t="s">
        <v>256</v>
      </c>
      <c r="C40" s="122">
        <f>SUM(D40:E40)</f>
        <v>0</v>
      </c>
      <c r="D40" s="127"/>
      <c r="E40" s="127"/>
    </row>
    <row r="41" spans="1:5" s="115" customFormat="1" ht="21.75" customHeight="1">
      <c r="A41" s="123">
        <v>30309</v>
      </c>
      <c r="B41" s="123" t="s">
        <v>168</v>
      </c>
      <c r="C41" s="122">
        <f>SUM(D41:E41)</f>
        <v>20930.4</v>
      </c>
      <c r="D41" s="127">
        <v>20930.4</v>
      </c>
      <c r="E41" s="127"/>
    </row>
    <row r="42" s="115" customFormat="1" ht="14.25" customHeight="1"/>
    <row r="43" s="115" customFormat="1" ht="14.25" customHeight="1">
      <c r="B43" s="116"/>
    </row>
  </sheetData>
  <sheetProtection/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67" right="0.7479166666666667" top="0.19652777777777777" bottom="0.2361111111111111" header="0.11805555555555555" footer="0.15694444444444444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4"/>
      <c r="B1" s="94"/>
      <c r="C1" s="94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4"/>
      <c r="S1" s="94"/>
      <c r="T1" s="110" t="s">
        <v>257</v>
      </c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</row>
    <row r="2" spans="1:245" ht="19.5" customHeight="1">
      <c r="A2" s="97" t="s">
        <v>258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</row>
    <row r="3" spans="1:245" ht="18" customHeight="1">
      <c r="A3" s="99"/>
      <c r="B3" s="99"/>
      <c r="C3" s="99"/>
      <c r="D3" s="10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94"/>
      <c r="S3" s="94"/>
      <c r="T3" s="111" t="s">
        <v>9</v>
      </c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</row>
    <row r="4" spans="1:245" ht="18" customHeight="1">
      <c r="A4" s="48" t="s">
        <v>75</v>
      </c>
      <c r="B4" s="48"/>
      <c r="C4" s="70"/>
      <c r="D4" s="55" t="s">
        <v>76</v>
      </c>
      <c r="E4" s="51" t="s">
        <v>259</v>
      </c>
      <c r="F4" s="53" t="s">
        <v>260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</row>
    <row r="5" spans="1:245" ht="15.75" customHeight="1">
      <c r="A5" s="54" t="s">
        <v>79</v>
      </c>
      <c r="B5" s="54" t="s">
        <v>80</v>
      </c>
      <c r="C5" s="55" t="s">
        <v>81</v>
      </c>
      <c r="D5" s="102"/>
      <c r="E5" s="51"/>
      <c r="F5" s="55" t="s">
        <v>88</v>
      </c>
      <c r="G5" s="103" t="s">
        <v>118</v>
      </c>
      <c r="H5" s="104"/>
      <c r="I5" s="104"/>
      <c r="J5" s="104"/>
      <c r="K5" s="108" t="s">
        <v>119</v>
      </c>
      <c r="L5" s="108"/>
      <c r="M5" s="108"/>
      <c r="N5" s="108"/>
      <c r="O5" s="108"/>
      <c r="P5" s="108"/>
      <c r="Q5" s="108"/>
      <c r="R5" s="108"/>
      <c r="S5" s="108"/>
      <c r="T5" s="108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</row>
    <row r="6" spans="1:245" ht="43.5" customHeight="1">
      <c r="A6" s="57"/>
      <c r="B6" s="57"/>
      <c r="C6" s="60"/>
      <c r="D6" s="105"/>
      <c r="E6" s="59"/>
      <c r="F6" s="60"/>
      <c r="G6" s="52" t="s">
        <v>91</v>
      </c>
      <c r="H6" s="106" t="s">
        <v>120</v>
      </c>
      <c r="I6" s="106" t="s">
        <v>121</v>
      </c>
      <c r="J6" s="106" t="s">
        <v>122</v>
      </c>
      <c r="K6" s="63" t="s">
        <v>91</v>
      </c>
      <c r="L6" s="63" t="s">
        <v>120</v>
      </c>
      <c r="M6" s="63" t="s">
        <v>121</v>
      </c>
      <c r="N6" s="63" t="s">
        <v>122</v>
      </c>
      <c r="O6" s="109" t="s">
        <v>143</v>
      </c>
      <c r="P6" s="109" t="s">
        <v>144</v>
      </c>
      <c r="Q6" s="109" t="s">
        <v>145</v>
      </c>
      <c r="R6" s="109" t="s">
        <v>146</v>
      </c>
      <c r="S6" s="59" t="s">
        <v>147</v>
      </c>
      <c r="T6" s="59" t="s">
        <v>129</v>
      </c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</row>
    <row r="7" spans="1:245" ht="19.5" customHeight="1">
      <c r="A7" s="57" t="s">
        <v>97</v>
      </c>
      <c r="B7" s="57" t="s">
        <v>97</v>
      </c>
      <c r="C7" s="57" t="s">
        <v>97</v>
      </c>
      <c r="D7" s="57" t="s">
        <v>97</v>
      </c>
      <c r="E7" s="57" t="s">
        <v>97</v>
      </c>
      <c r="F7" s="57">
        <v>1</v>
      </c>
      <c r="G7" s="57">
        <f aca="true" t="shared" si="0" ref="G7:T7">F7+1</f>
        <v>2</v>
      </c>
      <c r="H7" s="57">
        <f t="shared" si="0"/>
        <v>3</v>
      </c>
      <c r="I7" s="57">
        <f t="shared" si="0"/>
        <v>4</v>
      </c>
      <c r="J7" s="57">
        <f t="shared" si="0"/>
        <v>5</v>
      </c>
      <c r="K7" s="57">
        <f t="shared" si="0"/>
        <v>6</v>
      </c>
      <c r="L7" s="57">
        <f t="shared" si="0"/>
        <v>7</v>
      </c>
      <c r="M7" s="57">
        <f t="shared" si="0"/>
        <v>8</v>
      </c>
      <c r="N7" s="57">
        <f t="shared" si="0"/>
        <v>9</v>
      </c>
      <c r="O7" s="57">
        <f t="shared" si="0"/>
        <v>10</v>
      </c>
      <c r="P7" s="57">
        <f t="shared" si="0"/>
        <v>11</v>
      </c>
      <c r="Q7" s="57">
        <f t="shared" si="0"/>
        <v>12</v>
      </c>
      <c r="R7" s="57">
        <f t="shared" si="0"/>
        <v>13</v>
      </c>
      <c r="S7" s="57">
        <f t="shared" si="0"/>
        <v>14</v>
      </c>
      <c r="T7" s="57">
        <f t="shared" si="0"/>
        <v>15</v>
      </c>
      <c r="U7" s="112"/>
      <c r="V7" s="113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</row>
    <row r="8" spans="1:245" ht="19.5" customHeight="1">
      <c r="A8" s="78"/>
      <c r="B8" s="79"/>
      <c r="C8" s="107"/>
      <c r="D8" s="77"/>
      <c r="E8" s="64"/>
      <c r="F8" s="73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114"/>
      <c r="V8" s="11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3298611111111111" right="0.2" top="0.9840277777777777" bottom="0.9840277777777777" header="0.5111111111111111" footer="0.5111111111111111"/>
  <pageSetup fitToHeight="100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2019-01-31T08:11:59Z</cp:lastPrinted>
  <dcterms:created xsi:type="dcterms:W3CDTF">2021-05-25T02:22:24Z</dcterms:created>
  <dcterms:modified xsi:type="dcterms:W3CDTF">2021-05-25T08:15:55Z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