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（分经济科目）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申报" sheetId="16" r:id="rId16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0">#N/A</definedName>
    <definedName name="_xlnm.Print_Area" localSheetId="15">#N/A</definedName>
  </definedNames>
  <calcPr fullCalcOnLoad="1"/>
</workbook>
</file>

<file path=xl/sharedStrings.xml><?xml version="1.0" encoding="utf-8"?>
<sst xmlns="http://schemas.openxmlformats.org/spreadsheetml/2006/main" count="809" uniqueCount="323">
  <si>
    <t xml:space="preserve">      2021年部门预算表（草案）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</si>
  <si>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</si>
  <si>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</si>
  <si>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</si>
  <si>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</si>
  <si>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</si>
  <si>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</si>
  <si>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</si>
  <si>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2021  年  收  支  预  算  总  表</t>
  </si>
  <si>
    <t>单位：元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</si>
  <si>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</si>
  <si>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</si>
  <si>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</si>
  <si>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</si>
  <si>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</si>
  <si>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</si>
  <si>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</si>
  <si>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</si>
  <si>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</si>
  <si>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</si>
  <si>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</si>
  <si>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</si>
  <si>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</si>
  <si>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</si>
  <si>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</si>
  <si>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</si>
  <si>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</si>
  <si>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</si>
  <si>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</si>
  <si>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</si>
  <si>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</si>
  <si>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</si>
  <si>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</si>
  <si>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</si>
  <si>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</si>
  <si>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</si>
  <si>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</si>
  <si>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4.债务利息及费用支出</t>
  </si>
  <si>
    <t>十、节能环保支出</t>
  </si>
  <si>
    <t xml:space="preserve">    5.资本性支出（基本建设）</t>
  </si>
  <si>
    <t>十一、城乡社区支出</t>
  </si>
  <si>
    <t xml:space="preserve">    6.资本性支出</t>
  </si>
  <si>
    <t>十二、农林水支出</t>
  </si>
  <si>
    <t xml:space="preserve">    7.对企业补助（基本建设）</t>
  </si>
  <si>
    <t>十三、交通运输支出</t>
  </si>
  <si>
    <t xml:space="preserve">    8.对企业补助</t>
  </si>
  <si>
    <t>十四、资源勘探信息等支出</t>
  </si>
  <si>
    <t xml:space="preserve">    9.对社会保障基金补助</t>
  </si>
  <si>
    <t>十五、商业服务业等支出</t>
  </si>
  <si>
    <t xml:space="preserve">    10.其他支出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</si>
  <si>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</si>
  <si>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</si>
  <si>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</si>
  <si>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</si>
  <si>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</si>
  <si>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</si>
  <si>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</si>
  <si>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</si>
  <si>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</si>
  <si>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</si>
  <si>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</si>
  <si>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</si>
  <si>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</si>
  <si>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</si>
  <si>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</si>
  <si>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</si>
  <si>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</si>
  <si>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</si>
  <si>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</si>
  <si>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</si>
  <si>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</si>
  <si>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</si>
  <si>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</si>
  <si>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</si>
  <si>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2021年收入预算总表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</si>
  <si>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</si>
  <si>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</si>
  <si>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</si>
  <si>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</si>
  <si>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</si>
  <si>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</si>
  <si>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</si>
  <si>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</si>
  <si>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</si>
  <si>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</si>
  <si>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</si>
  <si>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</si>
  <si>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</si>
  <si>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</si>
  <si>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</si>
  <si>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</si>
  <si>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</si>
  <si>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</si>
  <si>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</si>
  <si>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</si>
  <si>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</si>
  <si>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</si>
  <si>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</si>
  <si>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204</t>
  </si>
  <si>
    <t>教科文-小学</t>
  </si>
  <si>
    <t xml:space="preserve">  204004</t>
  </si>
  <si>
    <t xml:space="preserve">  柳州市文惠小学</t>
  </si>
  <si>
    <t>205</t>
  </si>
  <si>
    <t>02</t>
  </si>
  <si>
    <t xml:space="preserve">          </t>
  </si>
  <si>
    <t xml:space="preserve">    小学教育</t>
  </si>
  <si>
    <t xml:space="preserve">                                </t>
  </si>
  <si>
    <t>预算03表</t>
  </si>
  <si>
    <t>2021年支出预算总表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</si>
  <si>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</si>
  <si>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</si>
  <si>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</si>
  <si>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</si>
  <si>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</si>
  <si>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</si>
  <si>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</si>
  <si>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</si>
  <si>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</si>
  <si>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</si>
  <si>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</si>
  <si>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</si>
  <si>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</si>
  <si>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柳州市文惠小学</t>
  </si>
  <si>
    <t xml:space="preserve">  小学教育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</si>
  <si>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</si>
  <si>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</si>
  <si>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</si>
  <si>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</si>
  <si>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</si>
  <si>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</si>
  <si>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2021年一般公共预算资金支出预算表</t>
  </si>
  <si>
    <t>单位名称（功能分类科目名称）</t>
  </si>
  <si>
    <t>对企事业单位的补贴</t>
  </si>
  <si>
    <t>转移性支出</t>
  </si>
  <si>
    <t>债务利息支出</t>
  </si>
  <si>
    <t>基本建设支出</t>
  </si>
  <si>
    <t>其他资本性支出</t>
  </si>
  <si>
    <t>预算06表</t>
  </si>
  <si>
    <t>单位名称</t>
  </si>
  <si>
    <t>科目名称</t>
  </si>
  <si>
    <t>工会经费</t>
  </si>
  <si>
    <t xml:space="preserve">    204004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</si>
  <si>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</si>
  <si>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</si>
  <si>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</si>
  <si>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</si>
  <si>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</si>
  <si>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公务员医疗补助</t>
  </si>
  <si>
    <t xml:space="preserve">  公务员医疗补助</t>
  </si>
  <si>
    <t>伙食补助</t>
  </si>
  <si>
    <t xml:space="preserve">  伙食补助</t>
  </si>
  <si>
    <t>绩效工资</t>
  </si>
  <si>
    <t xml:space="preserve">  绩效工资</t>
  </si>
  <si>
    <t>奖励金</t>
  </si>
  <si>
    <t xml:space="preserve">  奖励金</t>
  </si>
  <si>
    <t>离退休公用经费</t>
  </si>
  <si>
    <t xml:space="preserve">  离退休公用经费</t>
  </si>
  <si>
    <t>离退休物业补贴</t>
  </si>
  <si>
    <t xml:space="preserve">  离退休物业补贴</t>
  </si>
  <si>
    <t>离退休支出（财政统发）</t>
  </si>
  <si>
    <t xml:space="preserve">  离退休支出（财政统发）</t>
  </si>
  <si>
    <t>其他项目支出</t>
  </si>
  <si>
    <t xml:space="preserve">  其他项目支出</t>
  </si>
  <si>
    <t>生均经费</t>
  </si>
  <si>
    <t xml:space="preserve">  生均经费</t>
  </si>
  <si>
    <t>失业保险</t>
  </si>
  <si>
    <t xml:space="preserve">  失业保险</t>
  </si>
  <si>
    <t>养老保险</t>
  </si>
  <si>
    <t xml:space="preserve">  养老保险</t>
  </si>
  <si>
    <t>医疗保险</t>
  </si>
  <si>
    <t xml:space="preserve">  医疗保险</t>
  </si>
  <si>
    <t>在职物业补贴</t>
  </si>
  <si>
    <t xml:space="preserve">  在职物业补贴</t>
  </si>
  <si>
    <t>职业年金</t>
  </si>
  <si>
    <t xml:space="preserve">  职业年金</t>
  </si>
  <si>
    <t>住房公积金（在职）</t>
  </si>
  <si>
    <t xml:space="preserve">  住房公积金（在职）</t>
  </si>
  <si>
    <t>一般公共预算基本支出表（按经济科目分类）</t>
  </si>
  <si>
    <t>部门（科目）编码</t>
  </si>
  <si>
    <t>部门（科目）名称</t>
  </si>
  <si>
    <t>人员经费</t>
  </si>
  <si>
    <t>公用经费</t>
  </si>
  <si>
    <t>汇总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</si>
  <si>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</si>
  <si>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</si>
  <si>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</si>
  <si>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</si>
  <si>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</si>
  <si>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</si>
  <si>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</si>
  <si>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</si>
  <si>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</si>
  <si>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</si>
  <si>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</si>
  <si>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</si>
  <si>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</si>
  <si>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</si>
  <si>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</si>
  <si>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</si>
  <si>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</si>
  <si>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</si>
  <si>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</si>
  <si>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</si>
  <si>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</si>
  <si>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</si>
  <si>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</si>
  <si>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</si>
  <si>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</si>
  <si>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</si>
  <si>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</si>
  <si>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</si>
  <si>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</si>
  <si>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</si>
  <si>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</si>
  <si>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</si>
  <si>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</si>
  <si>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</si>
  <si>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</si>
  <si>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</si>
  <si>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</si>
  <si>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</si>
  <si>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</si>
  <si>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</si>
  <si>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</si>
  <si>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</si>
  <si>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</si>
  <si>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</si>
  <si>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30239</t>
  </si>
  <si>
    <t>其他交通费用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</si>
  <si>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</si>
  <si>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</si>
  <si>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</si>
  <si>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</si>
  <si>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</si>
  <si>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</si>
  <si>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</si>
  <si>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30307</t>
  </si>
  <si>
    <t>医疗费补助</t>
  </si>
  <si>
    <t>预算08表</t>
  </si>
  <si>
    <t>2021年政府性基金收入支出预算表</t>
  </si>
  <si>
    <t>单位名称(功能分类科目名称）</t>
  </si>
  <si>
    <t>政府性基金收入安排的资金</t>
  </si>
  <si>
    <t>预算09表</t>
  </si>
  <si>
    <t>2021年国有资本经营收入支出预算表</t>
  </si>
  <si>
    <t>国有资本经营收入安排的资金</t>
  </si>
  <si>
    <t>预算10表</t>
  </si>
  <si>
    <t>2021年纳入财政专户管理的收入支出预算表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</si>
  <si>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</si>
  <si>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</si>
  <si>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</si>
  <si>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</si>
  <si>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一般公共预算拨款“三公”经费、会议费和培训费支出预算表</t>
  </si>
  <si>
    <t>项                           目</t>
  </si>
  <si>
    <t>2020年预算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</si>
  <si>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</si>
  <si>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</si>
  <si>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</si>
  <si>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</si>
  <si>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</si>
  <si>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</si>
  <si>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</si>
  <si>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</si>
  <si>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</si>
  <si>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</si>
  <si>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</si>
  <si>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</si>
  <si>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</si>
  <si>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</si>
  <si>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</si>
  <si>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</si>
  <si>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204004</t>
  </si>
  <si>
    <t>1A02010105</t>
  </si>
  <si>
    <t>1A020208</t>
  </si>
  <si>
    <t>1A02021101</t>
  </si>
  <si>
    <t>1A0206180203</t>
  </si>
  <si>
    <t>1A06</t>
  </si>
  <si>
    <t>1A090101</t>
  </si>
  <si>
    <t>1C030102</t>
  </si>
  <si>
    <t>1C081401</t>
  </si>
  <si>
    <t>1C1204</t>
  </si>
  <si>
    <t>预算14表</t>
  </si>
  <si>
    <t>项目支出预算表</t>
  </si>
  <si>
    <t>单位代码          (功能分类科目名称)</t>
  </si>
  <si>
    <t>项目单位</t>
  </si>
  <si>
    <t>柳州市城中区部门（单位）整体支出绩效目标申报表</t>
  </si>
  <si>
    <t>（2021年度）</t>
  </si>
  <si>
    <t>部门(单位)名称(盖章)：柳州市文惠小学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</si>
  <si>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</si>
  <si>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</si>
  <si>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</si>
  <si>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</si>
  <si>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</si>
  <si>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</si>
  <si>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</si>
  <si>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</si>
  <si>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</si>
  <si>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t xml:space="preserve">职能1:依规精细化管理，确保集团校科学规范发展:
职能2:开展“诚信责任”主题教育活动主题活动，提升学校德有特色品牌:
职能3:加强教师培训，提高教师综合素质:
职能4:校园外部环境，内部文化全面提升:
职能5:坚持科研引领，进行文惠课程研发，促办学品质提升，推动教学改革:
职能6:致力于儿童阅读事业的推广和书香校园的建设，通过课题研究带动课程建设与生长
职能7:依规精细化管理，确保集团校科学规范发展:
</t>
  </si>
  <si>
    <t>部门（单位）整体支出年度绩效目标（逐条填写，与部门、单位职能对应）</t>
  </si>
  <si>
    <t xml:space="preserve">目标1:开展好“两学一做”党风廉政主题教育活动:以“平安文惠集团”为主题加大平安、法制、谐校园的建设力度；做好财务管理规范化工作；做好控辍保学工作，进一步完善电子学籍管理工作;打造智慧校园，加速信息化建设和师资的培训
目标2:积极培育和践行社会主义核心价值观:建设班集体优质文化，引领学生自主成长:统筹校内外德育资源，注重在活动中育人；全面落实“阳光体育活动”计划和“2+1”艺体活动;抓好科学工作室常规管理与运行工作:
目标3:继续进行分享式教学的探索与实践:做好明年市青赛课初选教学比赛;积极推进特色教师的培训
目标4:进行校园文化建设、班级文化建设:
目标5:加强课题研究，落实过程管理，提高教科研工作实效:
目标6:完成集团交办的事项
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</si>
  <si>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</si>
  <si>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</si>
  <si>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</si>
  <si>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</si>
  <si>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</si>
  <si>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</si>
  <si>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</si>
  <si>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“两学一做”党员学习活动开展，三会一课；“四联双报到”活动；党风廉政建设教育；师德师风教育</t>
  </si>
  <si>
    <t>12期/18人，开展次数达到10次以上，得2分</t>
  </si>
  <si>
    <t>8910586.23</t>
  </si>
  <si>
    <t>0</t>
  </si>
  <si>
    <t>单位显示编码</t>
  </si>
  <si>
    <t>表彰优秀党务工作者和优秀党员、奋斗支部、奋斗党员、优秀志愿者、党员先锋岗等</t>
  </si>
  <si>
    <t>完成90%，得2分，完成70%，得1分，低于完成50%，得0分</t>
  </si>
  <si>
    <t>进行校园文化建设、班级文化建设</t>
  </si>
  <si>
    <t>100%，开展次数达到10次以上，得2分，8次到10次，得1分，低于8次，得0分</t>
  </si>
  <si>
    <t>质量指标</t>
  </si>
  <si>
    <t>日常档案管理工作</t>
  </si>
  <si>
    <t>效果优得2分，合格得1分，否则0分</t>
  </si>
  <si>
    <t>满意度指标</t>
  </si>
  <si>
    <t>服务对象满意度指标</t>
  </si>
  <si>
    <t>学生、家长和老师满意度</t>
  </si>
  <si>
    <t>完成95%，得2分，完成70%，得1分，低于完成50%，得0分</t>
  </si>
  <si>
    <t>说明：检索数据后，导出电子表格，在电子表格中录入职能和年度目标，再打印。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</si>
</sst>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,##0.0_ "/>
    <numFmt numFmtId="182" formatCode="00"/>
    <numFmt numFmtId="183" formatCode="#\ ??/??"/>
    <numFmt numFmtId="184" formatCode="* #,##0.00;* \-#,##0.00;* &quot;&quot;??;@"/>
    <numFmt numFmtId="185" formatCode="#\ ?/?"/>
  </numFmts>
  <fonts count="5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b/>
      <sz val="9"/>
      <name val="SimSun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4" fontId="0" fillId="0" borderId="1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5" fillId="33" borderId="0" xfId="0" applyNumberFormat="1" applyFont="1" applyFill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7" fillId="0" borderId="0" xfId="0" applyNumberFormat="1" applyFont="1" applyFill="1" applyAlignment="1" applyProtection="1">
      <alignment horizontal="centerContinuous" vertical="center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183" fontId="6" fillId="0" borderId="16" xfId="0" applyNumberFormat="1" applyFont="1" applyFill="1" applyBorder="1" applyAlignment="1" applyProtection="1">
      <alignment horizontal="lef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centerContinuous" vertical="center"/>
    </xf>
    <xf numFmtId="184" fontId="7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1" fontId="6" fillId="0" borderId="10" xfId="0" applyNumberFormat="1" applyFont="1" applyFill="1" applyBorder="1" applyAlignment="1">
      <alignment horizontal="centerContinuous" vertical="center"/>
    </xf>
    <xf numFmtId="41" fontId="6" fillId="0" borderId="15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vertical="center"/>
    </xf>
    <xf numFmtId="41" fontId="6" fillId="0" borderId="10" xfId="0" applyNumberFormat="1" applyFont="1" applyFill="1" applyBorder="1" applyAlignment="1" applyProtection="1">
      <alignment horizontal="center" vertical="center"/>
      <protection/>
    </xf>
    <xf numFmtId="41" fontId="6" fillId="0" borderId="10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 applyProtection="1">
      <alignment horizontal="center" vertical="center"/>
      <protection/>
    </xf>
    <xf numFmtId="183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183" fontId="6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85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5" fontId="0" fillId="0" borderId="0" xfId="0" applyNumberFormat="1" applyFill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4" fontId="6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horizontal="right" vertical="center" wrapText="1"/>
    </xf>
    <xf numFmtId="4" fontId="6" fillId="0" borderId="16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>
      <alignment horizontal="centerContinuous" vertical="center"/>
    </xf>
    <xf numFmtId="0" fontId="6" fillId="0" borderId="16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18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6" fillId="0" borderId="21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4" fontId="15" fillId="0" borderId="16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6" fillId="0" borderId="10" xfId="0" applyFont="1" applyFill="1" applyBorder="1" applyAlignment="1">
      <alignment/>
    </xf>
    <xf numFmtId="4" fontId="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232"/>
    </row>
    <row r="5" ht="138" customHeight="1">
      <c r="A5" s="233" t="s">
        <v>0</v>
      </c>
    </row>
    <row r="11" ht="24" customHeight="1">
      <c r="F11" s="234" t="s">
        <v>1</v>
      </c>
    </row>
    <row r="12" ht="24" customHeight="1">
      <c r="F12" s="234" t="s">
        <v>2</v>
      </c>
    </row>
    <row r="13" ht="24" customHeight="1">
      <c r="F13" s="234" t="s">
        <v>3</v>
      </c>
    </row>
    <row r="14" ht="24" customHeight="1">
      <c r="F14" s="234" t="s">
        <v>4</v>
      </c>
    </row>
    <row r="15" ht="24" customHeight="1">
      <c r="F15" s="234" t="s">
        <v>5</v>
      </c>
    </row>
    <row r="16" ht="24" customHeight="1">
      <c r="F16" s="234" t="s">
        <v>6</v>
      </c>
    </row>
    <row r="17" ht="24" customHeight="1"/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8"/>
      <c r="B1" s="98"/>
      <c r="C1" s="98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98"/>
      <c r="S1" s="98"/>
      <c r="T1" s="114" t="s">
        <v>242</v>
      </c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</row>
    <row r="2" spans="1:245" ht="19.5" customHeight="1">
      <c r="A2" s="101" t="s">
        <v>243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</row>
    <row r="3" spans="1:245" ht="18" customHeight="1">
      <c r="A3" s="103"/>
      <c r="B3" s="103"/>
      <c r="C3" s="103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98"/>
      <c r="S3" s="98"/>
      <c r="T3" s="115" t="s">
        <v>9</v>
      </c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</row>
    <row r="4" spans="1:245" ht="18" customHeight="1">
      <c r="A4" s="53" t="s">
        <v>75</v>
      </c>
      <c r="B4" s="53"/>
      <c r="C4" s="75"/>
      <c r="D4" s="60" t="s">
        <v>76</v>
      </c>
      <c r="E4" s="56" t="s">
        <v>240</v>
      </c>
      <c r="F4" s="58" t="s">
        <v>244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</row>
    <row r="5" spans="1:245" ht="15.75" customHeight="1">
      <c r="A5" s="59" t="s">
        <v>79</v>
      </c>
      <c r="B5" s="59" t="s">
        <v>80</v>
      </c>
      <c r="C5" s="60" t="s">
        <v>81</v>
      </c>
      <c r="D5" s="106"/>
      <c r="E5" s="56"/>
      <c r="F5" s="60" t="s">
        <v>88</v>
      </c>
      <c r="G5" s="107" t="s">
        <v>110</v>
      </c>
      <c r="H5" s="108"/>
      <c r="I5" s="108"/>
      <c r="J5" s="108"/>
      <c r="K5" s="112" t="s">
        <v>111</v>
      </c>
      <c r="L5" s="112"/>
      <c r="M5" s="112"/>
      <c r="N5" s="112"/>
      <c r="O5" s="112"/>
      <c r="P5" s="112"/>
      <c r="Q5" s="112"/>
      <c r="R5" s="112"/>
      <c r="S5" s="112"/>
      <c r="T5" s="112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</row>
    <row r="6" spans="1:245" ht="43.5" customHeight="1">
      <c r="A6" s="62"/>
      <c r="B6" s="62"/>
      <c r="C6" s="65"/>
      <c r="D6" s="109"/>
      <c r="E6" s="64"/>
      <c r="F6" s="65"/>
      <c r="G6" s="57" t="s">
        <v>91</v>
      </c>
      <c r="H6" s="110" t="s">
        <v>112</v>
      </c>
      <c r="I6" s="110" t="s">
        <v>113</v>
      </c>
      <c r="J6" s="110" t="s">
        <v>114</v>
      </c>
      <c r="K6" s="68" t="s">
        <v>91</v>
      </c>
      <c r="L6" s="68" t="s">
        <v>112</v>
      </c>
      <c r="M6" s="68" t="s">
        <v>113</v>
      </c>
      <c r="N6" s="68" t="s">
        <v>114</v>
      </c>
      <c r="O6" s="113" t="s">
        <v>132</v>
      </c>
      <c r="P6" s="113" t="s">
        <v>133</v>
      </c>
      <c r="Q6" s="113" t="s">
        <v>134</v>
      </c>
      <c r="R6" s="113" t="s">
        <v>135</v>
      </c>
      <c r="S6" s="64" t="s">
        <v>136</v>
      </c>
      <c r="T6" s="64" t="s">
        <v>121</v>
      </c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</row>
    <row r="7" spans="1:245" ht="19.5" customHeight="1">
      <c r="A7" s="62" t="s">
        <v>97</v>
      </c>
      <c r="B7" s="62" t="s">
        <v>97</v>
      </c>
      <c r="C7" s="62" t="s">
        <v>97</v>
      </c>
      <c r="D7" s="62" t="s">
        <v>97</v>
      </c>
      <c r="E7" s="62" t="s">
        <v>97</v>
      </c>
      <c r="F7" s="62">
        <v>1</v>
      </c>
      <c r="G7" s="62">
        <f aca="true" t="shared" si="0" ref="G7:T7">F7+1</f>
        <v>2</v>
      </c>
      <c r="H7" s="62">
        <f t="shared" si="0"/>
        <v>3</v>
      </c>
      <c r="I7" s="62">
        <f t="shared" si="0"/>
        <v>4</v>
      </c>
      <c r="J7" s="62">
        <f t="shared" si="0"/>
        <v>5</v>
      </c>
      <c r="K7" s="62">
        <f t="shared" si="0"/>
        <v>6</v>
      </c>
      <c r="L7" s="62">
        <f t="shared" si="0"/>
        <v>7</v>
      </c>
      <c r="M7" s="62">
        <f t="shared" si="0"/>
        <v>8</v>
      </c>
      <c r="N7" s="62">
        <f t="shared" si="0"/>
        <v>9</v>
      </c>
      <c r="O7" s="62">
        <f t="shared" si="0"/>
        <v>10</v>
      </c>
      <c r="P7" s="62">
        <f t="shared" si="0"/>
        <v>11</v>
      </c>
      <c r="Q7" s="62">
        <f t="shared" si="0"/>
        <v>12</v>
      </c>
      <c r="R7" s="62">
        <f t="shared" si="0"/>
        <v>13</v>
      </c>
      <c r="S7" s="62">
        <f t="shared" si="0"/>
        <v>14</v>
      </c>
      <c r="T7" s="62">
        <f t="shared" si="0"/>
        <v>15</v>
      </c>
      <c r="U7" s="116"/>
      <c r="V7" s="117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</row>
    <row r="8" spans="1:245" ht="19.5" customHeight="1">
      <c r="A8" s="83"/>
      <c r="B8" s="84"/>
      <c r="C8" s="111"/>
      <c r="D8" s="82"/>
      <c r="E8" s="69"/>
      <c r="F8" s="78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118"/>
      <c r="V8" s="11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8"/>
      <c r="B1" s="98"/>
      <c r="C1" s="98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98"/>
      <c r="S1" s="98"/>
      <c r="T1" s="114" t="s">
        <v>245</v>
      </c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</row>
    <row r="2" spans="1:245" ht="19.5" customHeight="1">
      <c r="A2" s="101" t="s">
        <v>246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</row>
    <row r="3" spans="1:245" ht="18" customHeight="1">
      <c r="A3" s="103"/>
      <c r="B3" s="103"/>
      <c r="C3" s="103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98"/>
      <c r="S3" s="98"/>
      <c r="T3" s="115" t="s">
        <v>9</v>
      </c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</row>
    <row r="4" spans="1:245" ht="18" customHeight="1">
      <c r="A4" s="53" t="s">
        <v>75</v>
      </c>
      <c r="B4" s="53"/>
      <c r="C4" s="75"/>
      <c r="D4" s="60" t="s">
        <v>76</v>
      </c>
      <c r="E4" s="56" t="s">
        <v>240</v>
      </c>
      <c r="F4" s="58" t="s">
        <v>86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</row>
    <row r="5" spans="1:245" ht="15.75" customHeight="1">
      <c r="A5" s="59" t="s">
        <v>79</v>
      </c>
      <c r="B5" s="59" t="s">
        <v>80</v>
      </c>
      <c r="C5" s="60" t="s">
        <v>81</v>
      </c>
      <c r="D5" s="106"/>
      <c r="E5" s="56"/>
      <c r="F5" s="60" t="s">
        <v>88</v>
      </c>
      <c r="G5" s="107" t="s">
        <v>110</v>
      </c>
      <c r="H5" s="108"/>
      <c r="I5" s="108"/>
      <c r="J5" s="108"/>
      <c r="K5" s="112" t="s">
        <v>111</v>
      </c>
      <c r="L5" s="112"/>
      <c r="M5" s="112"/>
      <c r="N5" s="112"/>
      <c r="O5" s="112"/>
      <c r="P5" s="112"/>
      <c r="Q5" s="112"/>
      <c r="R5" s="112"/>
      <c r="S5" s="112"/>
      <c r="T5" s="112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</row>
    <row r="6" spans="1:245" ht="43.5" customHeight="1">
      <c r="A6" s="62"/>
      <c r="B6" s="62"/>
      <c r="C6" s="65"/>
      <c r="D6" s="109"/>
      <c r="E6" s="64"/>
      <c r="F6" s="65"/>
      <c r="G6" s="57" t="s">
        <v>91</v>
      </c>
      <c r="H6" s="110" t="s">
        <v>112</v>
      </c>
      <c r="I6" s="110" t="s">
        <v>113</v>
      </c>
      <c r="J6" s="110" t="s">
        <v>114</v>
      </c>
      <c r="K6" s="68" t="s">
        <v>91</v>
      </c>
      <c r="L6" s="68" t="s">
        <v>112</v>
      </c>
      <c r="M6" s="68" t="s">
        <v>113</v>
      </c>
      <c r="N6" s="68" t="s">
        <v>114</v>
      </c>
      <c r="O6" s="113" t="s">
        <v>132</v>
      </c>
      <c r="P6" s="113" t="s">
        <v>133</v>
      </c>
      <c r="Q6" s="113" t="s">
        <v>134</v>
      </c>
      <c r="R6" s="113" t="s">
        <v>135</v>
      </c>
      <c r="S6" s="64" t="s">
        <v>136</v>
      </c>
      <c r="T6" s="64" t="s">
        <v>121</v>
      </c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</row>
    <row r="7" spans="1:245" ht="19.5" customHeight="1">
      <c r="A7" s="62" t="s">
        <v>97</v>
      </c>
      <c r="B7" s="62" t="s">
        <v>97</v>
      </c>
      <c r="C7" s="62" t="s">
        <v>97</v>
      </c>
      <c r="D7" s="62" t="s">
        <v>97</v>
      </c>
      <c r="E7" s="62" t="s">
        <v>97</v>
      </c>
      <c r="F7" s="62">
        <v>1</v>
      </c>
      <c r="G7" s="62">
        <f aca="true" t="shared" si="0" ref="G7:T7">F7+1</f>
        <v>2</v>
      </c>
      <c r="H7" s="62">
        <f t="shared" si="0"/>
        <v>3</v>
      </c>
      <c r="I7" s="62">
        <f t="shared" si="0"/>
        <v>4</v>
      </c>
      <c r="J7" s="62">
        <f t="shared" si="0"/>
        <v>5</v>
      </c>
      <c r="K7" s="62">
        <f t="shared" si="0"/>
        <v>6</v>
      </c>
      <c r="L7" s="62">
        <f t="shared" si="0"/>
        <v>7</v>
      </c>
      <c r="M7" s="62">
        <f t="shared" si="0"/>
        <v>8</v>
      </c>
      <c r="N7" s="62">
        <f t="shared" si="0"/>
        <v>9</v>
      </c>
      <c r="O7" s="62">
        <f t="shared" si="0"/>
        <v>10</v>
      </c>
      <c r="P7" s="62">
        <f t="shared" si="0"/>
        <v>11</v>
      </c>
      <c r="Q7" s="62">
        <f t="shared" si="0"/>
        <v>12</v>
      </c>
      <c r="R7" s="62">
        <f t="shared" si="0"/>
        <v>13</v>
      </c>
      <c r="S7" s="62">
        <f t="shared" si="0"/>
        <v>14</v>
      </c>
      <c r="T7" s="62">
        <f t="shared" si="0"/>
        <v>15</v>
      </c>
      <c r="U7" s="116"/>
      <c r="V7" s="117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</row>
    <row r="8" spans="1:245" ht="19.5" customHeight="1">
      <c r="A8" s="83"/>
      <c r="B8" s="84"/>
      <c r="C8" s="111"/>
      <c r="D8" s="82"/>
      <c r="E8" s="69" t="s">
        <v>88</v>
      </c>
      <c r="F8" s="78">
        <v>308000</v>
      </c>
      <c r="G8" s="72">
        <v>0</v>
      </c>
      <c r="H8" s="72">
        <v>0</v>
      </c>
      <c r="I8" s="72">
        <v>0</v>
      </c>
      <c r="J8" s="72">
        <v>0</v>
      </c>
      <c r="K8" s="72">
        <v>308000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308000</v>
      </c>
      <c r="U8" s="118"/>
      <c r="V8" s="11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</row>
    <row r="9" spans="1:20" ht="19.5" customHeight="1">
      <c r="A9" s="83"/>
      <c r="B9" s="84"/>
      <c r="C9" s="111"/>
      <c r="D9" s="82" t="s">
        <v>98</v>
      </c>
      <c r="E9" s="69" t="s">
        <v>99</v>
      </c>
      <c r="F9" s="78">
        <v>308000</v>
      </c>
      <c r="G9" s="72">
        <v>0</v>
      </c>
      <c r="H9" s="72">
        <v>0</v>
      </c>
      <c r="I9" s="72">
        <v>0</v>
      </c>
      <c r="J9" s="72">
        <v>0</v>
      </c>
      <c r="K9" s="72">
        <v>308000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308000</v>
      </c>
    </row>
    <row r="10" spans="1:20" ht="19.5" customHeight="1">
      <c r="A10" s="83"/>
      <c r="B10" s="84"/>
      <c r="C10" s="111"/>
      <c r="D10" s="82" t="s">
        <v>100</v>
      </c>
      <c r="E10" s="69" t="s">
        <v>101</v>
      </c>
      <c r="F10" s="78">
        <v>308000</v>
      </c>
      <c r="G10" s="72">
        <v>0</v>
      </c>
      <c r="H10" s="72">
        <v>0</v>
      </c>
      <c r="I10" s="72">
        <v>0</v>
      </c>
      <c r="J10" s="72">
        <v>0</v>
      </c>
      <c r="K10" s="72">
        <v>308000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308000</v>
      </c>
    </row>
    <row r="11" spans="1:20" ht="19.5" customHeight="1">
      <c r="A11" s="83" t="s">
        <v>102</v>
      </c>
      <c r="B11" s="84" t="s">
        <v>103</v>
      </c>
      <c r="C11" s="111" t="s">
        <v>103</v>
      </c>
      <c r="D11" s="82" t="s">
        <v>104</v>
      </c>
      <c r="E11" s="69" t="s">
        <v>105</v>
      </c>
      <c r="F11" s="78">
        <v>308000</v>
      </c>
      <c r="G11" s="72">
        <v>0</v>
      </c>
      <c r="H11" s="72">
        <v>0</v>
      </c>
      <c r="I11" s="72">
        <v>0</v>
      </c>
      <c r="J11" s="72">
        <v>0</v>
      </c>
      <c r="K11" s="72">
        <v>308000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308000</v>
      </c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8"/>
      <c r="B1" s="98"/>
      <c r="C1" s="98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98"/>
      <c r="S1" s="98"/>
      <c r="T1" s="114" t="s">
        <v>247</v>
      </c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</row>
    <row r="2" spans="1:245" ht="19.5" customHeight="1">
      <c r="A2" s="101" t="s">
        <v>248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</row>
    <row r="3" spans="1:245" ht="18" customHeight="1">
      <c r="A3" s="103"/>
      <c r="B3" s="103"/>
      <c r="C3" s="103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98"/>
      <c r="S3" s="98"/>
      <c r="T3" s="115" t="s">
        <v>9</v>
      </c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</row>
    <row r="4" spans="1:245" ht="18" customHeight="1">
      <c r="A4" s="53" t="s">
        <v>75</v>
      </c>
      <c r="B4" s="53"/>
      <c r="C4" s="75"/>
      <c r="D4" s="60" t="s">
        <v>76</v>
      </c>
      <c r="E4" s="56" t="s">
        <v>240</v>
      </c>
      <c r="F4" s="58" t="s">
        <v>249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</row>
    <row r="5" spans="1:245" ht="15.75" customHeight="1">
      <c r="A5" s="59" t="s">
        <v>79</v>
      </c>
      <c r="B5" s="59" t="s">
        <v>80</v>
      </c>
      <c r="C5" s="60" t="s">
        <v>81</v>
      </c>
      <c r="D5" s="106"/>
      <c r="E5" s="56"/>
      <c r="F5" s="60" t="s">
        <v>88</v>
      </c>
      <c r="G5" s="107" t="s">
        <v>110</v>
      </c>
      <c r="H5" s="108"/>
      <c r="I5" s="108"/>
      <c r="J5" s="108"/>
      <c r="K5" s="112" t="s">
        <v>111</v>
      </c>
      <c r="L5" s="112"/>
      <c r="M5" s="112"/>
      <c r="N5" s="112"/>
      <c r="O5" s="112"/>
      <c r="P5" s="112"/>
      <c r="Q5" s="112"/>
      <c r="R5" s="112"/>
      <c r="S5" s="112"/>
      <c r="T5" s="112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</row>
    <row r="6" spans="1:245" ht="43.5" customHeight="1">
      <c r="A6" s="62"/>
      <c r="B6" s="62"/>
      <c r="C6" s="65"/>
      <c r="D6" s="109"/>
      <c r="E6" s="64"/>
      <c r="F6" s="65"/>
      <c r="G6" s="57" t="s">
        <v>91</v>
      </c>
      <c r="H6" s="110" t="s">
        <v>112</v>
      </c>
      <c r="I6" s="110" t="s">
        <v>113</v>
      </c>
      <c r="J6" s="110" t="s">
        <v>114</v>
      </c>
      <c r="K6" s="68" t="s">
        <v>91</v>
      </c>
      <c r="L6" s="68" t="s">
        <v>112</v>
      </c>
      <c r="M6" s="68" t="s">
        <v>113</v>
      </c>
      <c r="N6" s="68" t="s">
        <v>114</v>
      </c>
      <c r="O6" s="113" t="s">
        <v>132</v>
      </c>
      <c r="P6" s="113" t="s">
        <v>133</v>
      </c>
      <c r="Q6" s="113" t="s">
        <v>134</v>
      </c>
      <c r="R6" s="113" t="s">
        <v>135</v>
      </c>
      <c r="S6" s="64" t="s">
        <v>136</v>
      </c>
      <c r="T6" s="64" t="s">
        <v>121</v>
      </c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</row>
    <row r="7" spans="1:245" ht="19.5" customHeight="1">
      <c r="A7" s="62" t="s">
        <v>97</v>
      </c>
      <c r="B7" s="62" t="s">
        <v>97</v>
      </c>
      <c r="C7" s="62" t="s">
        <v>97</v>
      </c>
      <c r="D7" s="62" t="s">
        <v>97</v>
      </c>
      <c r="E7" s="62" t="s">
        <v>97</v>
      </c>
      <c r="F7" s="62">
        <v>1</v>
      </c>
      <c r="G7" s="62">
        <f aca="true" t="shared" si="0" ref="G7:T7">F7+1</f>
        <v>2</v>
      </c>
      <c r="H7" s="62">
        <f t="shared" si="0"/>
        <v>3</v>
      </c>
      <c r="I7" s="62">
        <f t="shared" si="0"/>
        <v>4</v>
      </c>
      <c r="J7" s="62">
        <f t="shared" si="0"/>
        <v>5</v>
      </c>
      <c r="K7" s="62">
        <f t="shared" si="0"/>
        <v>6</v>
      </c>
      <c r="L7" s="62">
        <f t="shared" si="0"/>
        <v>7</v>
      </c>
      <c r="M7" s="62">
        <f t="shared" si="0"/>
        <v>8</v>
      </c>
      <c r="N7" s="62">
        <f t="shared" si="0"/>
        <v>9</v>
      </c>
      <c r="O7" s="62">
        <f t="shared" si="0"/>
        <v>10</v>
      </c>
      <c r="P7" s="62">
        <f t="shared" si="0"/>
        <v>11</v>
      </c>
      <c r="Q7" s="62">
        <f t="shared" si="0"/>
        <v>12</v>
      </c>
      <c r="R7" s="62">
        <f t="shared" si="0"/>
        <v>13</v>
      </c>
      <c r="S7" s="62">
        <f t="shared" si="0"/>
        <v>14</v>
      </c>
      <c r="T7" s="62">
        <f t="shared" si="0"/>
        <v>15</v>
      </c>
      <c r="U7" s="116"/>
      <c r="V7" s="117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</row>
    <row r="8" spans="1:245" ht="19.5" customHeight="1">
      <c r="A8" s="83"/>
      <c r="B8" s="84"/>
      <c r="C8" s="111"/>
      <c r="D8" s="82"/>
      <c r="E8" s="69"/>
      <c r="F8" s="78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118"/>
      <c r="V8" s="11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90"/>
      <c r="B1" s="90"/>
      <c r="C1" s="91"/>
      <c r="D1" s="91" t="s">
        <v>250</v>
      </c>
    </row>
    <row r="2" spans="1:4" ht="30" customHeight="1">
      <c r="A2" s="2" t="s">
        <v>251</v>
      </c>
      <c r="B2" s="2"/>
      <c r="C2" s="2"/>
      <c r="D2" s="2"/>
    </row>
    <row r="3" spans="1:4" ht="15" customHeight="1">
      <c r="A3" s="90"/>
      <c r="B3" s="90"/>
      <c r="C3" s="91"/>
      <c r="D3" s="91" t="s">
        <v>9</v>
      </c>
    </row>
    <row r="4" spans="1:4" ht="15" customHeight="1">
      <c r="A4" s="56" t="s">
        <v>252</v>
      </c>
      <c r="B4" s="64" t="s">
        <v>253</v>
      </c>
      <c r="C4" s="56" t="s">
        <v>13</v>
      </c>
      <c r="D4" s="40" t="s">
        <v>254</v>
      </c>
    </row>
    <row r="5" spans="1:4" ht="15" customHeight="1">
      <c r="A5" s="92" t="s">
        <v>255</v>
      </c>
      <c r="B5" s="93">
        <f>SUM(B6,B7,B8,B11,B12)</f>
        <v>0</v>
      </c>
      <c r="C5" s="94">
        <f>SUM(C6,C7,C8,C11,C12)</f>
        <v>0</v>
      </c>
      <c r="D5" s="95">
        <f aca="true" t="shared" si="0" ref="D5:D12">IF(B5=0,"",(C5-B5)/B5)</f>
      </c>
    </row>
    <row r="6" spans="1:4" ht="15" customHeight="1">
      <c r="A6" s="96" t="s">
        <v>256</v>
      </c>
      <c r="B6" s="97">
        <v>0</v>
      </c>
      <c r="C6" s="97">
        <v>0</v>
      </c>
      <c r="D6" s="95">
        <f t="shared" si="0"/>
      </c>
    </row>
    <row r="7" spans="1:4" ht="15" customHeight="1">
      <c r="A7" s="96" t="s">
        <v>257</v>
      </c>
      <c r="B7" s="97">
        <v>0</v>
      </c>
      <c r="C7" s="97">
        <v>0</v>
      </c>
      <c r="D7" s="95">
        <f t="shared" si="0"/>
      </c>
    </row>
    <row r="8" spans="1:4" ht="15" customHeight="1">
      <c r="A8" s="96" t="s">
        <v>258</v>
      </c>
      <c r="B8" s="97">
        <f>B9+B10</f>
        <v>0</v>
      </c>
      <c r="C8" s="97">
        <f>C9+C10</f>
        <v>0</v>
      </c>
      <c r="D8" s="95">
        <f t="shared" si="0"/>
      </c>
    </row>
    <row r="9" spans="1:4" ht="15" customHeight="1">
      <c r="A9" s="69" t="s">
        <v>259</v>
      </c>
      <c r="B9" s="97">
        <v>0</v>
      </c>
      <c r="C9" s="97">
        <v>0</v>
      </c>
      <c r="D9" s="95">
        <f t="shared" si="0"/>
      </c>
    </row>
    <row r="10" spans="1:4" ht="15" customHeight="1">
      <c r="A10" s="69" t="s">
        <v>260</v>
      </c>
      <c r="B10" s="97">
        <v>0</v>
      </c>
      <c r="C10" s="97">
        <v>0</v>
      </c>
      <c r="D10" s="95">
        <f t="shared" si="0"/>
      </c>
    </row>
    <row r="11" spans="1:4" ht="15" customHeight="1">
      <c r="A11" s="96" t="s">
        <v>261</v>
      </c>
      <c r="B11" s="97">
        <v>0</v>
      </c>
      <c r="C11" s="97">
        <v>0</v>
      </c>
      <c r="D11" s="95">
        <f t="shared" si="0"/>
      </c>
    </row>
    <row r="12" spans="1:4" ht="15" customHeight="1">
      <c r="A12" s="96" t="s">
        <v>262</v>
      </c>
      <c r="B12" s="97">
        <v>0</v>
      </c>
      <c r="C12" s="97">
        <v>0</v>
      </c>
      <c r="D12" s="95">
        <f t="shared" si="0"/>
      </c>
    </row>
    <row r="13" spans="2:3" ht="9.75" customHeight="1">
      <c r="B13" s="1"/>
      <c r="C13" s="1"/>
    </row>
    <row r="14" spans="2:3" ht="9.75" customHeight="1">
      <c r="B14" s="1"/>
      <c r="C14" s="1"/>
    </row>
    <row r="15" spans="2:3" ht="9.75" customHeight="1">
      <c r="B15" s="1"/>
      <c r="C15" s="1"/>
    </row>
    <row r="16" spans="2:3" ht="9.75" customHeight="1">
      <c r="B16" s="1"/>
      <c r="C16" s="1"/>
    </row>
    <row r="17" spans="2:4" ht="9.75" customHeight="1">
      <c r="B17" s="1"/>
      <c r="C17" s="1"/>
      <c r="D17" s="1"/>
    </row>
    <row r="18" spans="2:3" ht="9.75" customHeight="1">
      <c r="B18" s="1"/>
      <c r="C18" s="1"/>
    </row>
    <row r="19" spans="3:4" ht="12.75" customHeight="1">
      <c r="C19" s="1"/>
      <c r="D19" s="1"/>
    </row>
    <row r="20" ht="9.75" customHeight="1">
      <c r="C20" s="1"/>
    </row>
    <row r="21" ht="12.75" customHeight="1"/>
    <row r="22" spans="3:4" ht="12.75" customHeight="1">
      <c r="C22" s="1"/>
      <c r="D22" s="1"/>
    </row>
    <row r="23" ht="12.75" customHeight="1">
      <c r="C23" s="1"/>
    </row>
    <row r="24" spans="1:2" ht="9.75" customHeight="1">
      <c r="A24" s="1"/>
      <c r="B24" s="1"/>
    </row>
    <row r="26" ht="11.25">
      <c r="C26" s="1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9" width="9.16015625" style="0" customWidth="1"/>
    <col min="10" max="10" width="11" style="0" customWidth="1"/>
    <col min="11" max="11" width="6" style="0" customWidth="1"/>
    <col min="12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44"/>
      <c r="B1" s="44"/>
      <c r="C1" s="44"/>
      <c r="D1" s="45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51"/>
      <c r="T1" s="51"/>
      <c r="U1" s="51"/>
      <c r="V1" s="47" t="s">
        <v>263</v>
      </c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</row>
    <row r="2" spans="1:241" ht="30" customHeight="1">
      <c r="A2" s="48" t="s">
        <v>264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74"/>
      <c r="T2" s="74"/>
      <c r="U2" s="74"/>
      <c r="V2" s="74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</row>
    <row r="3" spans="1:241" ht="15" customHeight="1">
      <c r="A3" s="51"/>
      <c r="B3" s="51"/>
      <c r="C3" s="51"/>
      <c r="D3" s="1"/>
      <c r="E3" s="46"/>
      <c r="F3" s="46"/>
      <c r="G3" s="46"/>
      <c r="H3" s="46"/>
      <c r="I3" s="46"/>
      <c r="J3" s="52"/>
      <c r="K3" s="52"/>
      <c r="L3" s="52"/>
      <c r="M3" s="52"/>
      <c r="N3" s="47"/>
      <c r="O3" s="47"/>
      <c r="P3" s="47"/>
      <c r="Q3" s="47"/>
      <c r="R3" s="47"/>
      <c r="S3" s="51"/>
      <c r="T3" s="51"/>
      <c r="U3" s="51"/>
      <c r="V3" s="47" t="s">
        <v>9</v>
      </c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</row>
    <row r="4" spans="1:241" ht="15" customHeight="1">
      <c r="A4" s="53" t="s">
        <v>75</v>
      </c>
      <c r="B4" s="54"/>
      <c r="C4" s="54"/>
      <c r="D4" s="55" t="s">
        <v>76</v>
      </c>
      <c r="E4" s="56" t="s">
        <v>77</v>
      </c>
      <c r="F4" s="57" t="s">
        <v>265</v>
      </c>
      <c r="G4" s="57" t="s">
        <v>266</v>
      </c>
      <c r="H4" s="57" t="s">
        <v>267</v>
      </c>
      <c r="I4" s="57" t="s">
        <v>268</v>
      </c>
      <c r="J4" s="75" t="s">
        <v>269</v>
      </c>
      <c r="K4" s="53"/>
      <c r="L4" s="53"/>
      <c r="M4" s="53"/>
      <c r="N4" s="75"/>
      <c r="O4" s="53"/>
      <c r="P4" s="53"/>
      <c r="Q4" s="53"/>
      <c r="R4" s="53"/>
      <c r="S4" s="75"/>
      <c r="T4" s="75"/>
      <c r="U4" s="75"/>
      <c r="V4" s="75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</row>
    <row r="5" spans="1:241" ht="30" customHeight="1">
      <c r="A5" s="59" t="s">
        <v>79</v>
      </c>
      <c r="B5" s="59" t="s">
        <v>80</v>
      </c>
      <c r="C5" s="59" t="s">
        <v>81</v>
      </c>
      <c r="D5" s="55"/>
      <c r="E5" s="56"/>
      <c r="F5" s="55"/>
      <c r="G5" s="55"/>
      <c r="H5" s="55"/>
      <c r="I5" s="55"/>
      <c r="J5" s="59" t="s">
        <v>82</v>
      </c>
      <c r="K5" s="56" t="s">
        <v>83</v>
      </c>
      <c r="L5" s="56"/>
      <c r="M5" s="56"/>
      <c r="N5" s="76" t="s">
        <v>84</v>
      </c>
      <c r="O5" s="77" t="s">
        <v>85</v>
      </c>
      <c r="P5" s="56" t="s">
        <v>86</v>
      </c>
      <c r="Q5" s="56"/>
      <c r="R5" s="56"/>
      <c r="S5" s="58" t="s">
        <v>87</v>
      </c>
      <c r="T5" s="53"/>
      <c r="U5" s="53"/>
      <c r="V5" s="53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</row>
    <row r="6" spans="1:241" ht="21" customHeight="1">
      <c r="A6" s="59"/>
      <c r="B6" s="59"/>
      <c r="C6" s="59"/>
      <c r="D6" s="55"/>
      <c r="E6" s="56"/>
      <c r="F6" s="56"/>
      <c r="G6" s="56"/>
      <c r="H6" s="56"/>
      <c r="I6" s="56"/>
      <c r="J6" s="60"/>
      <c r="K6" s="61" t="s">
        <v>88</v>
      </c>
      <c r="L6" s="61" t="s">
        <v>89</v>
      </c>
      <c r="M6" s="61" t="s">
        <v>90</v>
      </c>
      <c r="N6" s="77"/>
      <c r="O6" s="77"/>
      <c r="P6" s="61" t="s">
        <v>91</v>
      </c>
      <c r="Q6" s="61" t="s">
        <v>92</v>
      </c>
      <c r="R6" s="61" t="s">
        <v>93</v>
      </c>
      <c r="S6" s="55" t="s">
        <v>91</v>
      </c>
      <c r="T6" s="55" t="s">
        <v>94</v>
      </c>
      <c r="U6" s="56" t="s">
        <v>95</v>
      </c>
      <c r="V6" s="79" t="s">
        <v>96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</row>
    <row r="7" spans="1:241" ht="73.5" customHeight="1">
      <c r="A7" s="62"/>
      <c r="B7" s="62"/>
      <c r="C7" s="62"/>
      <c r="D7" s="63"/>
      <c r="E7" s="64"/>
      <c r="F7" s="64"/>
      <c r="G7" s="64"/>
      <c r="H7" s="64"/>
      <c r="I7" s="64"/>
      <c r="J7" s="65"/>
      <c r="K7" s="63"/>
      <c r="L7" s="55"/>
      <c r="M7" s="55"/>
      <c r="N7" s="77"/>
      <c r="O7" s="77"/>
      <c r="P7" s="63"/>
      <c r="Q7" s="63"/>
      <c r="R7" s="63"/>
      <c r="S7" s="63"/>
      <c r="T7" s="63"/>
      <c r="U7" s="64"/>
      <c r="V7" s="57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</row>
    <row r="8" spans="1:241" ht="15" customHeight="1">
      <c r="A8" s="66" t="s">
        <v>97</v>
      </c>
      <c r="B8" s="66" t="s">
        <v>97</v>
      </c>
      <c r="C8" s="66" t="s">
        <v>97</v>
      </c>
      <c r="D8" s="67" t="s">
        <v>97</v>
      </c>
      <c r="E8" s="67" t="s">
        <v>97</v>
      </c>
      <c r="F8" s="67" t="s">
        <v>97</v>
      </c>
      <c r="G8" s="67" t="s">
        <v>97</v>
      </c>
      <c r="H8" s="67" t="s">
        <v>97</v>
      </c>
      <c r="I8" s="67" t="s">
        <v>97</v>
      </c>
      <c r="J8" s="68">
        <v>1</v>
      </c>
      <c r="K8" s="68">
        <f aca="true" t="shared" si="0" ref="K8:V8">J8+1</f>
        <v>2</v>
      </c>
      <c r="L8" s="68">
        <f t="shared" si="0"/>
        <v>3</v>
      </c>
      <c r="M8" s="68">
        <f t="shared" si="0"/>
        <v>4</v>
      </c>
      <c r="N8" s="68">
        <f t="shared" si="0"/>
        <v>5</v>
      </c>
      <c r="O8" s="68">
        <f t="shared" si="0"/>
        <v>6</v>
      </c>
      <c r="P8" s="68">
        <f t="shared" si="0"/>
        <v>7</v>
      </c>
      <c r="Q8" s="68">
        <f t="shared" si="0"/>
        <v>8</v>
      </c>
      <c r="R8" s="68">
        <f t="shared" si="0"/>
        <v>9</v>
      </c>
      <c r="S8" s="68">
        <f t="shared" si="0"/>
        <v>10</v>
      </c>
      <c r="T8" s="68">
        <f t="shared" si="0"/>
        <v>11</v>
      </c>
      <c r="U8" s="68">
        <f t="shared" si="0"/>
        <v>12</v>
      </c>
      <c r="V8" s="89">
        <f t="shared" si="0"/>
        <v>13</v>
      </c>
      <c r="W8" s="80"/>
      <c r="X8" s="80"/>
      <c r="Y8" s="80"/>
      <c r="Z8" s="80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</row>
    <row r="9" spans="1:241" ht="30" customHeight="1">
      <c r="A9" s="82"/>
      <c r="B9" s="82"/>
      <c r="C9" s="83"/>
      <c r="D9" s="84"/>
      <c r="E9" s="85"/>
      <c r="F9" s="71"/>
      <c r="G9" s="69" t="s">
        <v>88</v>
      </c>
      <c r="H9" s="86">
        <v>467</v>
      </c>
      <c r="I9" s="87">
        <v>56299</v>
      </c>
      <c r="J9" s="73">
        <v>271099</v>
      </c>
      <c r="K9" s="88">
        <v>271099</v>
      </c>
      <c r="L9" s="88">
        <v>271099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78">
        <v>0</v>
      </c>
      <c r="U9" s="72">
        <v>0</v>
      </c>
      <c r="V9" s="72">
        <v>0</v>
      </c>
      <c r="W9" s="81"/>
      <c r="X9" s="81"/>
      <c r="Y9" s="81"/>
      <c r="Z9" s="8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</row>
    <row r="10" spans="1:241" ht="30" customHeight="1">
      <c r="A10" s="82"/>
      <c r="B10" s="82"/>
      <c r="C10" s="83"/>
      <c r="D10" s="84" t="s">
        <v>270</v>
      </c>
      <c r="E10" s="85" t="s">
        <v>122</v>
      </c>
      <c r="F10" s="71"/>
      <c r="G10" s="69"/>
      <c r="H10" s="86">
        <v>467</v>
      </c>
      <c r="I10" s="87">
        <v>56299</v>
      </c>
      <c r="J10" s="73">
        <v>271099</v>
      </c>
      <c r="K10" s="88">
        <v>271099</v>
      </c>
      <c r="L10" s="88">
        <v>271099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78">
        <v>0</v>
      </c>
      <c r="U10" s="72">
        <v>0</v>
      </c>
      <c r="V10" s="72">
        <v>0</v>
      </c>
      <c r="W10" s="1"/>
      <c r="X10" s="1"/>
      <c r="Y10" s="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</row>
    <row r="11" spans="1:22" ht="30" customHeight="1">
      <c r="A11" s="82" t="s">
        <v>102</v>
      </c>
      <c r="B11" s="82" t="s">
        <v>103</v>
      </c>
      <c r="C11" s="83" t="s">
        <v>103</v>
      </c>
      <c r="D11" s="84" t="s">
        <v>100</v>
      </c>
      <c r="E11" s="85" t="s">
        <v>123</v>
      </c>
      <c r="F11" s="71" t="s">
        <v>122</v>
      </c>
      <c r="G11" s="69" t="s">
        <v>271</v>
      </c>
      <c r="H11" s="86">
        <v>2</v>
      </c>
      <c r="I11" s="87">
        <v>12000</v>
      </c>
      <c r="J11" s="73">
        <v>12000</v>
      </c>
      <c r="K11" s="88">
        <v>12000</v>
      </c>
      <c r="L11" s="88">
        <v>12000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78">
        <v>0</v>
      </c>
      <c r="U11" s="72">
        <v>0</v>
      </c>
      <c r="V11" s="72">
        <v>0</v>
      </c>
    </row>
    <row r="12" spans="1:23" ht="20.25" customHeight="1">
      <c r="A12" s="82" t="s">
        <v>102</v>
      </c>
      <c r="B12" s="82" t="s">
        <v>103</v>
      </c>
      <c r="C12" s="83" t="s">
        <v>103</v>
      </c>
      <c r="D12" s="84" t="s">
        <v>100</v>
      </c>
      <c r="E12" s="85" t="s">
        <v>123</v>
      </c>
      <c r="F12" s="71" t="s">
        <v>122</v>
      </c>
      <c r="G12" s="69" t="s">
        <v>272</v>
      </c>
      <c r="H12" s="86">
        <v>1</v>
      </c>
      <c r="I12" s="87">
        <v>2499</v>
      </c>
      <c r="J12" s="73">
        <v>2499</v>
      </c>
      <c r="K12" s="88">
        <v>2499</v>
      </c>
      <c r="L12" s="88">
        <v>2499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78">
        <v>0</v>
      </c>
      <c r="U12" s="72">
        <v>0</v>
      </c>
      <c r="V12" s="72">
        <v>0</v>
      </c>
      <c r="W12" s="1"/>
    </row>
    <row r="13" spans="1:22" ht="20.25" customHeight="1">
      <c r="A13" s="82" t="s">
        <v>102</v>
      </c>
      <c r="B13" s="82" t="s">
        <v>103</v>
      </c>
      <c r="C13" s="83" t="s">
        <v>103</v>
      </c>
      <c r="D13" s="84" t="s">
        <v>100</v>
      </c>
      <c r="E13" s="85" t="s">
        <v>123</v>
      </c>
      <c r="F13" s="71" t="s">
        <v>122</v>
      </c>
      <c r="G13" s="69" t="s">
        <v>273</v>
      </c>
      <c r="H13" s="86">
        <v>1</v>
      </c>
      <c r="I13" s="87">
        <v>800</v>
      </c>
      <c r="J13" s="73">
        <v>800</v>
      </c>
      <c r="K13" s="88">
        <v>800</v>
      </c>
      <c r="L13" s="88">
        <v>800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78">
        <v>0</v>
      </c>
      <c r="U13" s="72">
        <v>0</v>
      </c>
      <c r="V13" s="72">
        <v>0</v>
      </c>
    </row>
    <row r="14" spans="1:22" ht="30" customHeight="1">
      <c r="A14" s="82" t="s">
        <v>102</v>
      </c>
      <c r="B14" s="82" t="s">
        <v>103</v>
      </c>
      <c r="C14" s="83" t="s">
        <v>103</v>
      </c>
      <c r="D14" s="84" t="s">
        <v>100</v>
      </c>
      <c r="E14" s="85" t="s">
        <v>123</v>
      </c>
      <c r="F14" s="71" t="s">
        <v>122</v>
      </c>
      <c r="G14" s="69" t="s">
        <v>274</v>
      </c>
      <c r="H14" s="86">
        <v>3</v>
      </c>
      <c r="I14" s="87">
        <v>8000</v>
      </c>
      <c r="J14" s="73">
        <v>24000</v>
      </c>
      <c r="K14" s="88">
        <v>24000</v>
      </c>
      <c r="L14" s="88">
        <v>24000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78">
        <v>0</v>
      </c>
      <c r="U14" s="72">
        <v>0</v>
      </c>
      <c r="V14" s="72">
        <v>0</v>
      </c>
    </row>
    <row r="15" spans="1:23" ht="30" customHeight="1">
      <c r="A15" s="82" t="s">
        <v>102</v>
      </c>
      <c r="B15" s="82" t="s">
        <v>103</v>
      </c>
      <c r="C15" s="83" t="s">
        <v>103</v>
      </c>
      <c r="D15" s="84" t="s">
        <v>100</v>
      </c>
      <c r="E15" s="85" t="s">
        <v>123</v>
      </c>
      <c r="F15" s="71" t="s">
        <v>122</v>
      </c>
      <c r="G15" s="69" t="s">
        <v>275</v>
      </c>
      <c r="H15" s="86">
        <v>337</v>
      </c>
      <c r="I15" s="87">
        <v>21800</v>
      </c>
      <c r="J15" s="73">
        <v>141800</v>
      </c>
      <c r="K15" s="88">
        <v>141800</v>
      </c>
      <c r="L15" s="88">
        <v>141800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78">
        <v>0</v>
      </c>
      <c r="U15" s="72">
        <v>0</v>
      </c>
      <c r="V15" s="72">
        <v>0</v>
      </c>
      <c r="W15" s="1"/>
    </row>
    <row r="16" spans="1:22" ht="30" customHeight="1">
      <c r="A16" s="82" t="s">
        <v>102</v>
      </c>
      <c r="B16" s="82" t="s">
        <v>103</v>
      </c>
      <c r="C16" s="83" t="s">
        <v>103</v>
      </c>
      <c r="D16" s="84" t="s">
        <v>100</v>
      </c>
      <c r="E16" s="85" t="s">
        <v>123</v>
      </c>
      <c r="F16" s="71" t="s">
        <v>122</v>
      </c>
      <c r="G16" s="69" t="s">
        <v>276</v>
      </c>
      <c r="H16" s="86">
        <v>100</v>
      </c>
      <c r="I16" s="87">
        <v>200</v>
      </c>
      <c r="J16" s="73">
        <v>20000</v>
      </c>
      <c r="K16" s="88">
        <v>20000</v>
      </c>
      <c r="L16" s="88">
        <v>20000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78">
        <v>0</v>
      </c>
      <c r="U16" s="72">
        <v>0</v>
      </c>
      <c r="V16" s="72">
        <v>0</v>
      </c>
    </row>
    <row r="17" spans="1:22" ht="30" customHeight="1">
      <c r="A17" s="82" t="s">
        <v>102</v>
      </c>
      <c r="B17" s="82" t="s">
        <v>103</v>
      </c>
      <c r="C17" s="83" t="s">
        <v>103</v>
      </c>
      <c r="D17" s="84" t="s">
        <v>100</v>
      </c>
      <c r="E17" s="85" t="s">
        <v>123</v>
      </c>
      <c r="F17" s="71" t="s">
        <v>122</v>
      </c>
      <c r="G17" s="69" t="s">
        <v>277</v>
      </c>
      <c r="H17" s="86">
        <v>12</v>
      </c>
      <c r="I17" s="87">
        <v>2500</v>
      </c>
      <c r="J17" s="73">
        <v>30000</v>
      </c>
      <c r="K17" s="88">
        <v>30000</v>
      </c>
      <c r="L17" s="88">
        <v>30000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78">
        <v>0</v>
      </c>
      <c r="U17" s="72">
        <v>0</v>
      </c>
      <c r="V17" s="72">
        <v>0</v>
      </c>
    </row>
    <row r="18" spans="1:22" ht="30" customHeight="1">
      <c r="A18" s="82" t="s">
        <v>102</v>
      </c>
      <c r="B18" s="82" t="s">
        <v>103</v>
      </c>
      <c r="C18" s="83" t="s">
        <v>103</v>
      </c>
      <c r="D18" s="84" t="s">
        <v>100</v>
      </c>
      <c r="E18" s="85" t="s">
        <v>123</v>
      </c>
      <c r="F18" s="71" t="s">
        <v>122</v>
      </c>
      <c r="G18" s="69" t="s">
        <v>278</v>
      </c>
      <c r="H18" s="86">
        <v>10</v>
      </c>
      <c r="I18" s="87">
        <v>3500</v>
      </c>
      <c r="J18" s="73">
        <v>35000</v>
      </c>
      <c r="K18" s="88">
        <v>35000</v>
      </c>
      <c r="L18" s="88">
        <v>35000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78">
        <v>0</v>
      </c>
      <c r="U18" s="72">
        <v>0</v>
      </c>
      <c r="V18" s="72">
        <v>0</v>
      </c>
    </row>
    <row r="19" spans="1:22" ht="20.25" customHeight="1">
      <c r="A19" s="82" t="s">
        <v>102</v>
      </c>
      <c r="B19" s="82" t="s">
        <v>103</v>
      </c>
      <c r="C19" s="83" t="s">
        <v>103</v>
      </c>
      <c r="D19" s="84" t="s">
        <v>100</v>
      </c>
      <c r="E19" s="85" t="s">
        <v>123</v>
      </c>
      <c r="F19" s="71" t="s">
        <v>122</v>
      </c>
      <c r="G19" s="69" t="s">
        <v>279</v>
      </c>
      <c r="H19" s="86">
        <v>1</v>
      </c>
      <c r="I19" s="87">
        <v>5000</v>
      </c>
      <c r="J19" s="73">
        <v>5000</v>
      </c>
      <c r="K19" s="88">
        <v>5000</v>
      </c>
      <c r="L19" s="88">
        <v>5000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78">
        <v>0</v>
      </c>
      <c r="U19" s="72">
        <v>0</v>
      </c>
      <c r="V19" s="72">
        <v>0</v>
      </c>
    </row>
    <row r="20" ht="9.75" customHeight="1">
      <c r="K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N26" s="1"/>
    </row>
    <row r="27" ht="9.75" customHeight="1">
      <c r="N27" s="1"/>
    </row>
    <row r="28" ht="12.75" customHeight="1"/>
    <row r="29" ht="12.75" customHeight="1"/>
    <row r="30" ht="9.75" customHeight="1">
      <c r="L30" s="1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1" style="0" customWidth="1"/>
    <col min="8" max="8" width="6" style="0" customWidth="1"/>
    <col min="9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44"/>
      <c r="B1" s="44"/>
      <c r="C1" s="44"/>
      <c r="D1" s="45"/>
      <c r="E1" s="46"/>
      <c r="F1" s="46"/>
      <c r="G1" s="47"/>
      <c r="H1" s="47"/>
      <c r="I1" s="47"/>
      <c r="J1" s="47"/>
      <c r="K1" s="47"/>
      <c r="L1" s="47"/>
      <c r="M1" s="47"/>
      <c r="N1" s="47"/>
      <c r="O1" s="47"/>
      <c r="P1" s="51"/>
      <c r="Q1" s="51"/>
      <c r="R1" s="51"/>
      <c r="S1" s="47" t="s">
        <v>280</v>
      </c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</row>
    <row r="2" spans="1:238" ht="30" customHeight="1">
      <c r="A2" s="48" t="s">
        <v>281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74"/>
      <c r="Q2" s="74"/>
      <c r="R2" s="74"/>
      <c r="S2" s="74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</row>
    <row r="3" spans="1:238" ht="15" customHeight="1">
      <c r="A3" s="51"/>
      <c r="B3" s="51"/>
      <c r="C3" s="51"/>
      <c r="D3" s="1"/>
      <c r="E3" s="46"/>
      <c r="F3" s="46"/>
      <c r="G3" s="52"/>
      <c r="H3" s="52"/>
      <c r="I3" s="52"/>
      <c r="J3" s="52"/>
      <c r="K3" s="47"/>
      <c r="L3" s="47"/>
      <c r="M3" s="47"/>
      <c r="N3" s="47"/>
      <c r="O3" s="47"/>
      <c r="P3" s="51"/>
      <c r="Q3" s="51"/>
      <c r="R3" s="51"/>
      <c r="S3" s="47" t="s">
        <v>9</v>
      </c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</row>
    <row r="4" spans="1:238" ht="15" customHeight="1">
      <c r="A4" s="53" t="s">
        <v>75</v>
      </c>
      <c r="B4" s="54"/>
      <c r="C4" s="54"/>
      <c r="D4" s="55" t="s">
        <v>76</v>
      </c>
      <c r="E4" s="56" t="s">
        <v>282</v>
      </c>
      <c r="F4" s="57" t="s">
        <v>283</v>
      </c>
      <c r="G4" s="58" t="s">
        <v>78</v>
      </c>
      <c r="H4" s="53"/>
      <c r="I4" s="53"/>
      <c r="J4" s="53"/>
      <c r="K4" s="75"/>
      <c r="L4" s="53"/>
      <c r="M4" s="53"/>
      <c r="N4" s="53"/>
      <c r="O4" s="53"/>
      <c r="P4" s="75"/>
      <c r="Q4" s="75"/>
      <c r="R4" s="75"/>
      <c r="S4" s="75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</row>
    <row r="5" spans="1:238" ht="30" customHeight="1">
      <c r="A5" s="59" t="s">
        <v>79</v>
      </c>
      <c r="B5" s="59" t="s">
        <v>80</v>
      </c>
      <c r="C5" s="59" t="s">
        <v>81</v>
      </c>
      <c r="D5" s="55"/>
      <c r="E5" s="56"/>
      <c r="F5" s="55"/>
      <c r="G5" s="59" t="s">
        <v>82</v>
      </c>
      <c r="H5" s="56" t="s">
        <v>83</v>
      </c>
      <c r="I5" s="56"/>
      <c r="J5" s="56"/>
      <c r="K5" s="76" t="s">
        <v>84</v>
      </c>
      <c r="L5" s="77" t="s">
        <v>85</v>
      </c>
      <c r="M5" s="56" t="s">
        <v>86</v>
      </c>
      <c r="N5" s="56"/>
      <c r="O5" s="56"/>
      <c r="P5" s="58" t="s">
        <v>87</v>
      </c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</row>
    <row r="6" spans="1:238" ht="21" customHeight="1">
      <c r="A6" s="59"/>
      <c r="B6" s="59"/>
      <c r="C6" s="59"/>
      <c r="D6" s="55"/>
      <c r="E6" s="56"/>
      <c r="F6" s="56"/>
      <c r="G6" s="60"/>
      <c r="H6" s="61" t="s">
        <v>88</v>
      </c>
      <c r="I6" s="61" t="s">
        <v>89</v>
      </c>
      <c r="J6" s="61" t="s">
        <v>90</v>
      </c>
      <c r="K6" s="77"/>
      <c r="L6" s="77"/>
      <c r="M6" s="61" t="s">
        <v>91</v>
      </c>
      <c r="N6" s="61" t="s">
        <v>92</v>
      </c>
      <c r="O6" s="61" t="s">
        <v>93</v>
      </c>
      <c r="P6" s="55" t="s">
        <v>91</v>
      </c>
      <c r="Q6" s="55" t="s">
        <v>94</v>
      </c>
      <c r="R6" s="56" t="s">
        <v>95</v>
      </c>
      <c r="S6" s="79" t="s">
        <v>96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</row>
    <row r="7" spans="1:238" ht="73.5" customHeight="1">
      <c r="A7" s="62"/>
      <c r="B7" s="62"/>
      <c r="C7" s="62"/>
      <c r="D7" s="63"/>
      <c r="E7" s="64"/>
      <c r="F7" s="64"/>
      <c r="G7" s="65"/>
      <c r="H7" s="63"/>
      <c r="I7" s="55"/>
      <c r="J7" s="55"/>
      <c r="K7" s="77"/>
      <c r="L7" s="77"/>
      <c r="M7" s="63"/>
      <c r="N7" s="63"/>
      <c r="O7" s="63"/>
      <c r="P7" s="63"/>
      <c r="Q7" s="63"/>
      <c r="R7" s="56"/>
      <c r="S7" s="57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</row>
    <row r="8" spans="1:238" ht="15" customHeight="1">
      <c r="A8" s="66" t="s">
        <v>97</v>
      </c>
      <c r="B8" s="66" t="s">
        <v>97</v>
      </c>
      <c r="C8" s="66" t="s">
        <v>97</v>
      </c>
      <c r="D8" s="67" t="s">
        <v>97</v>
      </c>
      <c r="E8" s="67" t="s">
        <v>97</v>
      </c>
      <c r="F8" s="67" t="s">
        <v>97</v>
      </c>
      <c r="G8" s="68">
        <v>1</v>
      </c>
      <c r="H8" s="68">
        <f aca="true" t="shared" si="0" ref="H8:S8">G8+1</f>
        <v>2</v>
      </c>
      <c r="I8" s="68">
        <f t="shared" si="0"/>
        <v>3</v>
      </c>
      <c r="J8" s="68">
        <f t="shared" si="0"/>
        <v>4</v>
      </c>
      <c r="K8" s="68">
        <f t="shared" si="0"/>
        <v>5</v>
      </c>
      <c r="L8" s="68">
        <f t="shared" si="0"/>
        <v>6</v>
      </c>
      <c r="M8" s="68">
        <f t="shared" si="0"/>
        <v>7</v>
      </c>
      <c r="N8" s="68">
        <f t="shared" si="0"/>
        <v>8</v>
      </c>
      <c r="O8" s="68">
        <f t="shared" si="0"/>
        <v>9</v>
      </c>
      <c r="P8" s="68">
        <f t="shared" si="0"/>
        <v>10</v>
      </c>
      <c r="Q8" s="68">
        <f t="shared" si="0"/>
        <v>11</v>
      </c>
      <c r="R8" s="68">
        <f t="shared" si="0"/>
        <v>12</v>
      </c>
      <c r="S8" s="68">
        <f t="shared" si="0"/>
        <v>13</v>
      </c>
      <c r="T8" s="80"/>
      <c r="U8" s="80"/>
      <c r="V8" s="80"/>
      <c r="W8" s="80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</row>
    <row r="9" spans="1:238" ht="30" customHeight="1">
      <c r="A9" s="69"/>
      <c r="B9" s="69"/>
      <c r="C9" s="69"/>
      <c r="D9" s="70"/>
      <c r="E9" s="71"/>
      <c r="F9" s="70" t="s">
        <v>88</v>
      </c>
      <c r="G9" s="72">
        <v>573000</v>
      </c>
      <c r="H9" s="73">
        <v>265000</v>
      </c>
      <c r="I9" s="78">
        <v>0</v>
      </c>
      <c r="J9" s="72">
        <v>265000</v>
      </c>
      <c r="K9" s="72">
        <v>0</v>
      </c>
      <c r="L9" s="72">
        <v>0</v>
      </c>
      <c r="M9" s="72">
        <v>308000</v>
      </c>
      <c r="N9" s="72">
        <v>308000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81"/>
      <c r="U9" s="81"/>
      <c r="V9" s="81"/>
      <c r="W9" s="8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</row>
    <row r="10" spans="1:238" ht="30" customHeight="1">
      <c r="A10" s="69"/>
      <c r="B10" s="69"/>
      <c r="C10" s="69"/>
      <c r="D10" s="70"/>
      <c r="E10" s="71" t="s">
        <v>122</v>
      </c>
      <c r="F10" s="70"/>
      <c r="G10" s="72">
        <v>573000</v>
      </c>
      <c r="H10" s="73">
        <v>265000</v>
      </c>
      <c r="I10" s="78">
        <v>0</v>
      </c>
      <c r="J10" s="72">
        <v>265000</v>
      </c>
      <c r="K10" s="72">
        <v>0</v>
      </c>
      <c r="L10" s="72">
        <v>0</v>
      </c>
      <c r="M10" s="72">
        <v>308000</v>
      </c>
      <c r="N10" s="72">
        <v>308000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</row>
    <row r="11" spans="1:19" ht="30" customHeight="1">
      <c r="A11" s="69" t="s">
        <v>102</v>
      </c>
      <c r="B11" s="69" t="s">
        <v>103</v>
      </c>
      <c r="C11" s="69" t="s">
        <v>103</v>
      </c>
      <c r="D11" s="70" t="s">
        <v>270</v>
      </c>
      <c r="E11" s="71" t="s">
        <v>123</v>
      </c>
      <c r="F11" s="70" t="s">
        <v>122</v>
      </c>
      <c r="G11" s="72">
        <v>573000</v>
      </c>
      <c r="H11" s="73">
        <v>265000</v>
      </c>
      <c r="I11" s="78">
        <v>0</v>
      </c>
      <c r="J11" s="72">
        <v>265000</v>
      </c>
      <c r="K11" s="72">
        <v>0</v>
      </c>
      <c r="L11" s="72">
        <v>0</v>
      </c>
      <c r="M11" s="72">
        <v>308000</v>
      </c>
      <c r="N11" s="72">
        <v>308000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</row>
    <row r="12" spans="7:13" ht="9.75" customHeight="1">
      <c r="G12" s="1"/>
      <c r="H12" s="1"/>
      <c r="K12" s="1"/>
      <c r="M12" s="1"/>
    </row>
    <row r="13" spans="5:17" ht="9.75" customHeight="1">
      <c r="E13" s="1"/>
      <c r="F13" s="1"/>
      <c r="G13" s="1"/>
      <c r="I13" s="1"/>
      <c r="J13" s="1"/>
      <c r="K13" s="1"/>
      <c r="Q13" s="1"/>
    </row>
    <row r="14" spans="5:16" ht="9.75" customHeight="1">
      <c r="E14" s="1"/>
      <c r="H14" s="1"/>
      <c r="L14" s="1"/>
      <c r="M14" s="1"/>
      <c r="P14" s="1"/>
    </row>
    <row r="15" spans="5:16" ht="9.75" customHeight="1">
      <c r="E15" s="1"/>
      <c r="F15" s="1"/>
      <c r="K15" s="1"/>
      <c r="N15" s="1"/>
      <c r="P15" s="1"/>
    </row>
    <row r="16" spans="8:15" ht="9.75" customHeight="1">
      <c r="H16" s="1"/>
      <c r="O16" s="1"/>
    </row>
    <row r="17" spans="5:14" ht="9.75" customHeight="1">
      <c r="E17" s="1"/>
      <c r="I17" s="1"/>
      <c r="N17" s="1"/>
    </row>
    <row r="18" spans="5:8" ht="12.75" customHeight="1">
      <c r="E18" s="1"/>
      <c r="H18" s="1"/>
    </row>
    <row r="19" ht="12.75" customHeight="1"/>
    <row r="20" ht="9.75" customHeight="1">
      <c r="H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1"/>
    </row>
    <row r="27" ht="9.75" customHeight="1">
      <c r="K27" s="1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workbookViewId="0" topLeftCell="A5">
      <selection activeCell="B11" sqref="B11:E12"/>
    </sheetView>
  </sheetViews>
  <sheetFormatPr defaultColWidth="9.16015625" defaultRowHeight="11.25"/>
  <cols>
    <col min="1" max="1" width="28.66015625" style="0" customWidth="1"/>
    <col min="2" max="2" width="21.33203125" style="0" customWidth="1"/>
    <col min="3" max="3" width="19.5" style="0" customWidth="1"/>
    <col min="4" max="4" width="32.33203125" style="0" customWidth="1"/>
    <col min="5" max="5" width="33.83203125" style="0" customWidth="1"/>
    <col min="6" max="10" width="9.16015625" style="0" hidden="1" customWidth="1"/>
    <col min="11" max="11" width="0.1640625" style="0" customWidth="1"/>
  </cols>
  <sheetData>
    <row r="1" spans="1:4" ht="15" customHeight="1">
      <c r="A1" s="1"/>
      <c r="D1" s="1"/>
    </row>
    <row r="2" spans="1:5" ht="30" customHeight="1">
      <c r="A2" s="2" t="s">
        <v>284</v>
      </c>
      <c r="B2" s="3"/>
      <c r="C2" s="3"/>
      <c r="D2" s="3"/>
      <c r="E2" s="4"/>
    </row>
    <row r="3" spans="1:5" ht="15" customHeight="1">
      <c r="A3" s="5" t="s">
        <v>285</v>
      </c>
      <c r="B3" s="4"/>
      <c r="C3" s="4"/>
      <c r="D3" s="4"/>
      <c r="E3" s="6"/>
    </row>
    <row r="4" spans="1:3" ht="15" customHeight="1">
      <c r="A4" s="7" t="s">
        <v>286</v>
      </c>
      <c r="C4" s="1"/>
    </row>
    <row r="5" spans="1:10" ht="30" customHeight="1">
      <c r="A5" s="8" t="s">
        <v>287</v>
      </c>
      <c r="B5" s="9" t="str">
        <f>J14</f>
        <v>单位名称</v>
      </c>
      <c r="C5" s="10"/>
      <c r="D5" s="11" t="s">
        <v>288</v>
      </c>
      <c r="E5" s="12" t="str">
        <f>I14</f>
        <v>单位显示编码</v>
      </c>
      <c r="F5" s="1"/>
      <c r="G5" s="1"/>
      <c r="I5" s="1"/>
      <c r="J5" s="1"/>
    </row>
    <row r="6" spans="1:13" ht="15" customHeight="1">
      <c r="A6" s="13" t="s">
        <v>289</v>
      </c>
      <c r="B6" s="14" t="s">
        <v>290</v>
      </c>
      <c r="C6" s="15"/>
      <c r="D6" s="16"/>
      <c r="E6" s="17">
        <f>SUM(E7:E9)</f>
        <v>0</v>
      </c>
      <c r="F6" s="1"/>
      <c r="G6" s="18"/>
      <c r="H6" s="18"/>
      <c r="I6" s="1"/>
      <c r="J6" s="18"/>
      <c r="L6" s="18"/>
      <c r="M6" s="1"/>
    </row>
    <row r="7" spans="1:13" ht="15" customHeight="1">
      <c r="A7" s="13"/>
      <c r="B7" s="19" t="s">
        <v>291</v>
      </c>
      <c r="C7" s="19"/>
      <c r="D7" s="19"/>
      <c r="E7" s="20" t="str">
        <f>F14</f>
        <v>8910586.23</v>
      </c>
      <c r="F7" s="18"/>
      <c r="G7" s="1"/>
      <c r="H7" s="18"/>
      <c r="I7" s="1"/>
      <c r="K7" s="1"/>
      <c r="M7" s="1"/>
    </row>
    <row r="8" spans="1:11" ht="15" customHeight="1">
      <c r="A8" s="13"/>
      <c r="B8" s="19" t="s">
        <v>292</v>
      </c>
      <c r="C8" s="19"/>
      <c r="D8" s="19"/>
      <c r="E8" s="20" t="str">
        <f>G14</f>
        <v>0</v>
      </c>
      <c r="F8" s="18"/>
      <c r="G8" s="1"/>
      <c r="H8" s="18"/>
      <c r="I8" s="1"/>
      <c r="K8" s="1"/>
    </row>
    <row r="9" spans="1:13" ht="15" customHeight="1">
      <c r="A9" s="13"/>
      <c r="B9" s="19" t="s">
        <v>293</v>
      </c>
      <c r="C9" s="19"/>
      <c r="D9" s="19"/>
      <c r="E9" s="21" t="str">
        <f>H14</f>
        <v>0</v>
      </c>
      <c r="F9" s="18"/>
      <c r="G9" s="1"/>
      <c r="H9" s="18"/>
      <c r="I9" s="1"/>
      <c r="M9" s="1"/>
    </row>
    <row r="10" spans="1:5" ht="42" customHeight="1">
      <c r="A10" s="22" t="s">
        <v>294</v>
      </c>
      <c r="B10" s="23">
        <f>K14</f>
        <v>271099</v>
      </c>
      <c r="C10" s="23"/>
      <c r="D10" s="23"/>
      <c r="E10" s="23"/>
    </row>
    <row r="11" spans="1:8" ht="60" customHeight="1">
      <c r="A11" s="24" t="s">
        <v>295</v>
      </c>
      <c r="B11" s="25" t="s">
        <v>296</v>
      </c>
      <c r="C11" s="26"/>
      <c r="D11" s="26"/>
      <c r="E11" s="27"/>
      <c r="F11" s="1"/>
      <c r="G11" s="1"/>
      <c r="H11" s="1"/>
    </row>
    <row r="12" spans="1:12" ht="60" customHeight="1">
      <c r="A12" s="28" t="s">
        <v>297</v>
      </c>
      <c r="B12" s="29" t="s">
        <v>298</v>
      </c>
      <c r="C12" s="26"/>
      <c r="D12" s="26"/>
      <c r="E12" s="27"/>
      <c r="F12" s="1"/>
      <c r="L12" s="1"/>
    </row>
    <row r="13" spans="1:12" ht="12.75" customHeight="1">
      <c r="A13" s="30" t="s">
        <v>299</v>
      </c>
      <c r="B13" s="31" t="s">
        <v>300</v>
      </c>
      <c r="C13" s="28" t="s">
        <v>301</v>
      </c>
      <c r="D13" s="28" t="s">
        <v>302</v>
      </c>
      <c r="E13" s="28" t="s">
        <v>303</v>
      </c>
      <c r="F13" s="32"/>
      <c r="G13" s="33"/>
      <c r="H13" s="33"/>
      <c r="I13" s="33"/>
      <c r="J13" s="33"/>
      <c r="K13" s="32"/>
      <c r="L13" s="1"/>
    </row>
    <row r="14" spans="1:11" ht="90.75" customHeight="1">
      <c r="A14" s="30"/>
      <c r="B14" s="34" t="s">
        <v>304</v>
      </c>
      <c r="C14" s="35" t="s">
        <v>305</v>
      </c>
      <c r="D14" s="35" t="s">
        <v>306</v>
      </c>
      <c r="E14" s="36" t="s">
        <v>307</v>
      </c>
      <c r="F14" s="37" t="s">
        <v>308</v>
      </c>
      <c r="G14" s="38" t="s">
        <v>309</v>
      </c>
      <c r="H14" s="38" t="s">
        <v>309</v>
      </c>
      <c r="I14" s="42" t="s">
        <v>310</v>
      </c>
      <c r="J14" s="42" t="s">
        <v>138</v>
      </c>
      <c r="K14" s="43">
        <v>271099</v>
      </c>
    </row>
    <row r="15" spans="1:11" ht="90.75" customHeight="1">
      <c r="A15" s="30"/>
      <c r="B15" s="34" t="s">
        <v>304</v>
      </c>
      <c r="C15" s="35" t="s">
        <v>305</v>
      </c>
      <c r="D15" s="35" t="s">
        <v>311</v>
      </c>
      <c r="E15" s="36" t="s">
        <v>312</v>
      </c>
      <c r="F15" s="37" t="s">
        <v>308</v>
      </c>
      <c r="G15" s="38" t="s">
        <v>309</v>
      </c>
      <c r="H15" s="38" t="s">
        <v>309</v>
      </c>
      <c r="I15" s="33"/>
      <c r="J15" s="33"/>
      <c r="K15" s="43">
        <v>271099</v>
      </c>
    </row>
    <row r="16" spans="1:11" ht="90.75" customHeight="1">
      <c r="A16" s="30"/>
      <c r="B16" s="34" t="s">
        <v>304</v>
      </c>
      <c r="C16" s="35" t="s">
        <v>305</v>
      </c>
      <c r="D16" s="35" t="s">
        <v>313</v>
      </c>
      <c r="E16" s="36" t="s">
        <v>314</v>
      </c>
      <c r="F16" s="37" t="s">
        <v>308</v>
      </c>
      <c r="G16" s="38" t="s">
        <v>309</v>
      </c>
      <c r="H16" s="38" t="s">
        <v>309</v>
      </c>
      <c r="I16" s="33"/>
      <c r="J16" s="33"/>
      <c r="K16" s="43">
        <v>271099</v>
      </c>
    </row>
    <row r="17" spans="1:11" ht="90.75" customHeight="1">
      <c r="A17" s="30"/>
      <c r="B17" s="34" t="s">
        <v>304</v>
      </c>
      <c r="C17" s="35" t="s">
        <v>315</v>
      </c>
      <c r="D17" s="35" t="s">
        <v>316</v>
      </c>
      <c r="E17" s="36" t="s">
        <v>317</v>
      </c>
      <c r="F17" s="37" t="s">
        <v>308</v>
      </c>
      <c r="G17" s="38" t="s">
        <v>309</v>
      </c>
      <c r="H17" s="38" t="s">
        <v>309</v>
      </c>
      <c r="I17" s="33"/>
      <c r="J17" s="33"/>
      <c r="K17" s="43">
        <v>271099</v>
      </c>
    </row>
    <row r="18" spans="1:11" ht="90.75" customHeight="1">
      <c r="A18" s="30"/>
      <c r="B18" s="34" t="s">
        <v>318</v>
      </c>
      <c r="C18" s="35" t="s">
        <v>319</v>
      </c>
      <c r="D18" s="35" t="s">
        <v>320</v>
      </c>
      <c r="E18" s="36" t="s">
        <v>321</v>
      </c>
      <c r="F18" s="37" t="s">
        <v>308</v>
      </c>
      <c r="G18" s="38" t="s">
        <v>309</v>
      </c>
      <c r="H18" s="38" t="s">
        <v>309</v>
      </c>
      <c r="I18" s="33"/>
      <c r="J18" s="33"/>
      <c r="K18" s="43">
        <v>271099</v>
      </c>
    </row>
    <row r="19" spans="1:11" ht="409.5" customHeight="1" hidden="1">
      <c r="A19" s="30"/>
      <c r="B19" s="39"/>
      <c r="C19" s="40"/>
      <c r="D19" s="40"/>
      <c r="E19" s="40"/>
      <c r="F19" s="33"/>
      <c r="G19" s="33"/>
      <c r="H19" s="33"/>
      <c r="I19" s="33"/>
      <c r="J19" s="33"/>
      <c r="K19" s="33"/>
    </row>
    <row r="20" spans="1:11" ht="409.5" customHeight="1" hidden="1">
      <c r="A20" s="30"/>
      <c r="B20" s="39"/>
      <c r="C20" s="40"/>
      <c r="D20" s="40"/>
      <c r="E20" s="40"/>
      <c r="F20" s="33"/>
      <c r="G20" s="33"/>
      <c r="H20" s="33"/>
      <c r="I20" s="33"/>
      <c r="J20" s="33"/>
      <c r="K20" s="33"/>
    </row>
    <row r="21" spans="1:11" ht="409.5" customHeight="1" hidden="1">
      <c r="A21" s="30"/>
      <c r="B21" s="39"/>
      <c r="C21" s="40"/>
      <c r="D21" s="40"/>
      <c r="E21" s="40"/>
      <c r="F21" s="33"/>
      <c r="G21" s="33"/>
      <c r="H21" s="33"/>
      <c r="I21" s="33"/>
      <c r="J21" s="33"/>
      <c r="K21" s="33"/>
    </row>
    <row r="22" spans="1:11" ht="409.5" customHeight="1" hidden="1">
      <c r="A22" s="30"/>
      <c r="B22" s="39"/>
      <c r="C22" s="40"/>
      <c r="D22" s="40"/>
      <c r="E22" s="40"/>
      <c r="F22" s="33"/>
      <c r="G22" s="33"/>
      <c r="H22" s="33"/>
      <c r="I22" s="33"/>
      <c r="J22" s="33"/>
      <c r="K22" s="33"/>
    </row>
    <row r="23" spans="1:11" ht="409.5" customHeight="1" hidden="1">
      <c r="A23" s="30"/>
      <c r="B23" s="39"/>
      <c r="C23" s="40"/>
      <c r="D23" s="40"/>
      <c r="E23" s="40"/>
      <c r="F23" s="33"/>
      <c r="G23" s="33"/>
      <c r="H23" s="33"/>
      <c r="I23" s="33"/>
      <c r="J23" s="33"/>
      <c r="K23" s="33"/>
    </row>
    <row r="24" spans="1:11" ht="409.5" customHeight="1" hidden="1">
      <c r="A24" s="30"/>
      <c r="B24" s="39"/>
      <c r="C24" s="40"/>
      <c r="D24" s="40"/>
      <c r="E24" s="40"/>
      <c r="F24" s="33"/>
      <c r="G24" s="33"/>
      <c r="H24" s="33"/>
      <c r="I24" s="33"/>
      <c r="J24" s="33"/>
      <c r="K24" s="33"/>
    </row>
    <row r="25" spans="1:11" ht="409.5" customHeight="1" hidden="1">
      <c r="A25" s="30"/>
      <c r="B25" s="39"/>
      <c r="C25" s="40"/>
      <c r="D25" s="40"/>
      <c r="E25" s="40"/>
      <c r="F25" s="33"/>
      <c r="G25" s="33"/>
      <c r="H25" s="33"/>
      <c r="I25" s="33"/>
      <c r="J25" s="33"/>
      <c r="K25" s="33"/>
    </row>
    <row r="26" spans="1:11" ht="409.5" customHeight="1" hidden="1">
      <c r="A26" s="30"/>
      <c r="B26" s="39"/>
      <c r="C26" s="40"/>
      <c r="D26" s="40"/>
      <c r="E26" s="40"/>
      <c r="F26" s="33"/>
      <c r="G26" s="33"/>
      <c r="H26" s="33"/>
      <c r="I26" s="33"/>
      <c r="J26" s="33"/>
      <c r="K26" s="33"/>
    </row>
    <row r="27" spans="1:11" ht="409.5" customHeight="1" hidden="1">
      <c r="A27" s="30"/>
      <c r="B27" s="39"/>
      <c r="C27" s="40"/>
      <c r="D27" s="40"/>
      <c r="E27" s="40"/>
      <c r="F27" s="33"/>
      <c r="G27" s="33"/>
      <c r="H27" s="33"/>
      <c r="I27" s="33"/>
      <c r="J27" s="33"/>
      <c r="K27" s="33"/>
    </row>
    <row r="28" spans="1:11" ht="409.5" customHeight="1" hidden="1">
      <c r="A28" s="30"/>
      <c r="B28" s="39"/>
      <c r="C28" s="40"/>
      <c r="D28" s="40"/>
      <c r="E28" s="40"/>
      <c r="F28" s="33"/>
      <c r="G28" s="33"/>
      <c r="H28" s="33"/>
      <c r="I28" s="33"/>
      <c r="J28" s="33"/>
      <c r="K28" s="33"/>
    </row>
    <row r="29" spans="1:11" ht="409.5" customHeight="1" hidden="1">
      <c r="A29" s="30"/>
      <c r="B29" s="39"/>
      <c r="C29" s="40"/>
      <c r="D29" s="40"/>
      <c r="E29" s="40"/>
      <c r="F29" s="33"/>
      <c r="G29" s="33"/>
      <c r="H29" s="33"/>
      <c r="I29" s="33"/>
      <c r="J29" s="33"/>
      <c r="K29" s="33"/>
    </row>
    <row r="30" spans="1:11" ht="409.5" customHeight="1" hidden="1">
      <c r="A30" s="30"/>
      <c r="B30" s="39"/>
      <c r="C30" s="40"/>
      <c r="D30" s="40"/>
      <c r="E30" s="40"/>
      <c r="F30" s="33"/>
      <c r="G30" s="33"/>
      <c r="H30" s="33"/>
      <c r="I30" s="33"/>
      <c r="J30" s="33"/>
      <c r="K30" s="33"/>
    </row>
    <row r="31" spans="1:11" ht="409.5" customHeight="1" hidden="1">
      <c r="A31" s="30"/>
      <c r="B31" s="39"/>
      <c r="C31" s="40"/>
      <c r="D31" s="40"/>
      <c r="E31" s="40"/>
      <c r="F31" s="33"/>
      <c r="G31" s="33"/>
      <c r="H31" s="33"/>
      <c r="I31" s="33"/>
      <c r="J31" s="33"/>
      <c r="K31" s="33"/>
    </row>
    <row r="32" spans="1:11" ht="409.5" customHeight="1" hidden="1">
      <c r="A32" s="30"/>
      <c r="B32" s="39"/>
      <c r="C32" s="40"/>
      <c r="D32" s="40"/>
      <c r="E32" s="40"/>
      <c r="F32" s="33"/>
      <c r="G32" s="33"/>
      <c r="H32" s="33"/>
      <c r="I32" s="33"/>
      <c r="J32" s="33"/>
      <c r="K32" s="33"/>
    </row>
    <row r="33" spans="1:11" ht="409.5" customHeight="1" hidden="1">
      <c r="A33" s="30"/>
      <c r="B33" s="39"/>
      <c r="C33" s="40"/>
      <c r="D33" s="40"/>
      <c r="E33" s="40"/>
      <c r="F33" s="33"/>
      <c r="G33" s="33"/>
      <c r="H33" s="33"/>
      <c r="I33" s="33"/>
      <c r="J33" s="33"/>
      <c r="K33" s="33"/>
    </row>
    <row r="34" spans="1:11" ht="409.5" customHeight="1" hidden="1">
      <c r="A34" s="30"/>
      <c r="B34" s="39"/>
      <c r="C34" s="40"/>
      <c r="D34" s="40"/>
      <c r="E34" s="40"/>
      <c r="F34" s="33"/>
      <c r="G34" s="33"/>
      <c r="H34" s="33"/>
      <c r="I34" s="33"/>
      <c r="J34" s="33"/>
      <c r="K34" s="33"/>
    </row>
    <row r="35" spans="1:11" ht="409.5" customHeight="1" hidden="1">
      <c r="A35" s="30"/>
      <c r="B35" s="39"/>
      <c r="C35" s="40"/>
      <c r="D35" s="40"/>
      <c r="E35" s="40"/>
      <c r="F35" s="33"/>
      <c r="G35" s="33"/>
      <c r="H35" s="33"/>
      <c r="I35" s="33"/>
      <c r="J35" s="33"/>
      <c r="K35" s="33"/>
    </row>
    <row r="36" spans="1:11" ht="409.5" customHeight="1" hidden="1">
      <c r="A36" s="30"/>
      <c r="B36" s="39"/>
      <c r="C36" s="40"/>
      <c r="D36" s="40"/>
      <c r="E36" s="40"/>
      <c r="F36" s="33"/>
      <c r="G36" s="33"/>
      <c r="H36" s="33"/>
      <c r="I36" s="33"/>
      <c r="J36" s="33"/>
      <c r="K36" s="33"/>
    </row>
    <row r="37" spans="1:11" ht="409.5" customHeight="1" hidden="1">
      <c r="A37" s="30"/>
      <c r="B37" s="39"/>
      <c r="C37" s="40"/>
      <c r="D37" s="40"/>
      <c r="E37" s="40"/>
      <c r="F37" s="33"/>
      <c r="G37" s="33"/>
      <c r="H37" s="33"/>
      <c r="I37" s="33"/>
      <c r="J37" s="33"/>
      <c r="K37" s="33"/>
    </row>
    <row r="38" spans="1:11" ht="409.5" customHeight="1" hidden="1">
      <c r="A38" s="30"/>
      <c r="B38" s="39"/>
      <c r="C38" s="40"/>
      <c r="D38" s="40"/>
      <c r="E38" s="40"/>
      <c r="F38" s="33"/>
      <c r="G38" s="33"/>
      <c r="H38" s="33"/>
      <c r="I38" s="33"/>
      <c r="J38" s="33"/>
      <c r="K38" s="33"/>
    </row>
    <row r="39" spans="1:11" ht="409.5" customHeight="1" hidden="1">
      <c r="A39" s="30"/>
      <c r="B39" s="39"/>
      <c r="C39" s="40"/>
      <c r="D39" s="40"/>
      <c r="E39" s="40"/>
      <c r="F39" s="33"/>
      <c r="G39" s="33"/>
      <c r="H39" s="33"/>
      <c r="I39" s="33"/>
      <c r="J39" s="33"/>
      <c r="K39" s="33"/>
    </row>
    <row r="40" spans="1:11" ht="12.75" customHeight="1">
      <c r="A40" s="30"/>
      <c r="B40" s="39"/>
      <c r="C40" s="40"/>
      <c r="D40" s="41"/>
      <c r="E40" s="41"/>
      <c r="F40" s="32"/>
      <c r="G40" s="33"/>
      <c r="H40" s="32"/>
      <c r="I40" s="32"/>
      <c r="J40" s="32"/>
      <c r="K40" s="32"/>
    </row>
    <row r="41" spans="6:8" ht="12.75" customHeight="1">
      <c r="F41" s="1"/>
      <c r="G41" s="1"/>
      <c r="H41" s="1"/>
    </row>
    <row r="42" spans="1:9" ht="12.75" customHeight="1">
      <c r="A42" t="s">
        <v>322</v>
      </c>
      <c r="E42" s="1"/>
      <c r="F42" s="1"/>
      <c r="I42" s="1"/>
    </row>
    <row r="43" spans="8:9" ht="12.75" customHeight="1">
      <c r="H43" s="1"/>
      <c r="I43" s="1"/>
    </row>
    <row r="44" ht="12.75" customHeight="1">
      <c r="H44" s="1"/>
    </row>
    <row r="45" ht="12.75" customHeight="1">
      <c r="H45" s="1"/>
    </row>
    <row r="46" spans="6:8" ht="12.75" customHeight="1">
      <c r="F46" s="1"/>
      <c r="H46" s="1"/>
    </row>
    <row r="47" ht="12.75" customHeight="1">
      <c r="H47" s="1"/>
    </row>
    <row r="48" ht="12.75" customHeight="1"/>
    <row r="49" spans="6:7" ht="12.75" customHeight="1">
      <c r="F49" s="1"/>
      <c r="G49" s="1"/>
    </row>
  </sheetData>
  <sheetProtection/>
  <mergeCells count="8">
    <mergeCell ref="B7:D7"/>
    <mergeCell ref="B8:D8"/>
    <mergeCell ref="B9:D9"/>
    <mergeCell ref="B10:E10"/>
    <mergeCell ref="B11:E11"/>
    <mergeCell ref="B12:E12"/>
    <mergeCell ref="A6:A9"/>
    <mergeCell ref="A13:A4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showGridLines="0" showZeros="0" tabSelected="1" workbookViewId="0" topLeftCell="A1">
      <selection activeCell="C14" sqref="C14"/>
    </sheetView>
  </sheetViews>
  <sheetFormatPr defaultColWidth="9.16015625" defaultRowHeight="11.25"/>
  <cols>
    <col min="1" max="1" width="43.83203125" style="119" customWidth="1"/>
    <col min="2" max="2" width="16.83203125" style="119" customWidth="1"/>
    <col min="3" max="3" width="33" style="119" customWidth="1"/>
    <col min="4" max="4" width="17.66015625" style="119" customWidth="1"/>
    <col min="5" max="5" width="34.66015625" style="119" customWidth="1"/>
    <col min="6" max="6" width="17.5" style="119" customWidth="1"/>
    <col min="7" max="161" width="5" style="119" customWidth="1"/>
    <col min="162" max="255" width="5.16015625" style="119" customWidth="1"/>
    <col min="256" max="256" width="9.16015625" style="119" customWidth="1"/>
  </cols>
  <sheetData>
    <row r="1" spans="1:255" s="207" customFormat="1" ht="15" customHeight="1">
      <c r="A1" s="157"/>
      <c r="B1" s="158"/>
      <c r="C1" s="158"/>
      <c r="D1" s="158"/>
      <c r="E1" s="158"/>
      <c r="F1" s="208" t="s">
        <v>7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  <c r="IR1" s="196"/>
      <c r="IS1" s="196"/>
      <c r="IT1" s="196"/>
      <c r="IU1" s="196"/>
    </row>
    <row r="2" spans="1:161" s="195" customFormat="1" ht="30" customHeight="1">
      <c r="A2" s="159" t="s">
        <v>8</v>
      </c>
      <c r="B2" s="160"/>
      <c r="C2" s="160"/>
      <c r="D2" s="160"/>
      <c r="E2" s="160"/>
      <c r="F2" s="16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</row>
    <row r="3" spans="1:255" s="207" customFormat="1" ht="15" customHeight="1">
      <c r="A3" s="161"/>
      <c r="B3" s="44"/>
      <c r="C3" s="44"/>
      <c r="D3" s="44"/>
      <c r="E3" s="44"/>
      <c r="F3" s="208" t="s">
        <v>9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195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  <c r="IR3" s="196"/>
      <c r="IS3" s="196"/>
      <c r="IT3" s="196"/>
      <c r="IU3" s="196"/>
    </row>
    <row r="4" spans="1:255" s="207" customFormat="1" ht="15" customHeight="1">
      <c r="A4" s="162" t="s">
        <v>10</v>
      </c>
      <c r="B4" s="163"/>
      <c r="C4" s="162" t="s">
        <v>11</v>
      </c>
      <c r="D4" s="164"/>
      <c r="E4" s="164"/>
      <c r="F4" s="163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</row>
    <row r="5" spans="1:255" s="207" customFormat="1" ht="15" customHeight="1">
      <c r="A5" s="60" t="s">
        <v>12</v>
      </c>
      <c r="B5" s="65" t="s">
        <v>13</v>
      </c>
      <c r="C5" s="60" t="s">
        <v>14</v>
      </c>
      <c r="D5" s="65" t="s">
        <v>13</v>
      </c>
      <c r="E5" s="60" t="s">
        <v>14</v>
      </c>
      <c r="F5" s="64" t="s">
        <v>13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</row>
    <row r="6" spans="1:255" s="207" customFormat="1" ht="15" customHeight="1">
      <c r="A6" s="165" t="s">
        <v>15</v>
      </c>
      <c r="B6" s="78">
        <v>8910586.23</v>
      </c>
      <c r="C6" s="167" t="s">
        <v>16</v>
      </c>
      <c r="D6" s="166">
        <v>0</v>
      </c>
      <c r="E6" s="209" t="s">
        <v>17</v>
      </c>
      <c r="F6" s="166">
        <v>8645586.23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</row>
    <row r="7" spans="1:255" s="207" customFormat="1" ht="15" customHeight="1">
      <c r="A7" s="165" t="s">
        <v>18</v>
      </c>
      <c r="B7" s="174">
        <v>8645586.23</v>
      </c>
      <c r="C7" s="167" t="s">
        <v>19</v>
      </c>
      <c r="D7" s="166">
        <v>0</v>
      </c>
      <c r="E7" s="177" t="s">
        <v>20</v>
      </c>
      <c r="F7" s="166">
        <v>7460574.5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  <c r="IU7" s="196"/>
    </row>
    <row r="8" spans="1:255" s="207" customFormat="1" ht="15" customHeight="1">
      <c r="A8" s="165" t="s">
        <v>21</v>
      </c>
      <c r="B8" s="78">
        <v>265000</v>
      </c>
      <c r="C8" s="167" t="s">
        <v>22</v>
      </c>
      <c r="D8" s="166">
        <v>0</v>
      </c>
      <c r="E8" s="177" t="s">
        <v>23</v>
      </c>
      <c r="F8" s="166">
        <v>822165.33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</row>
    <row r="9" spans="1:255" s="207" customFormat="1" ht="15" customHeight="1">
      <c r="A9" s="169" t="s">
        <v>24</v>
      </c>
      <c r="B9" s="182">
        <v>0</v>
      </c>
      <c r="C9" s="167" t="s">
        <v>25</v>
      </c>
      <c r="D9" s="166">
        <v>0</v>
      </c>
      <c r="E9" s="177" t="s">
        <v>26</v>
      </c>
      <c r="F9" s="78">
        <v>362846.4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  <c r="IU9" s="196"/>
    </row>
    <row r="10" spans="1:255" s="207" customFormat="1" ht="15" customHeight="1">
      <c r="A10" s="165" t="s">
        <v>27</v>
      </c>
      <c r="B10" s="182">
        <v>0</v>
      </c>
      <c r="C10" s="167" t="s">
        <v>28</v>
      </c>
      <c r="D10" s="166">
        <v>9218586.23</v>
      </c>
      <c r="E10" s="177" t="s">
        <v>29</v>
      </c>
      <c r="F10" s="182">
        <v>573000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</row>
    <row r="11" spans="1:255" s="207" customFormat="1" ht="15" customHeight="1">
      <c r="A11" s="169" t="s">
        <v>30</v>
      </c>
      <c r="B11" s="182">
        <v>308000</v>
      </c>
      <c r="C11" s="167" t="s">
        <v>31</v>
      </c>
      <c r="D11" s="166">
        <v>0</v>
      </c>
      <c r="E11" s="177" t="s">
        <v>20</v>
      </c>
      <c r="F11" s="174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</row>
    <row r="12" spans="1:255" s="207" customFormat="1" ht="15" customHeight="1">
      <c r="A12" s="165" t="s">
        <v>32</v>
      </c>
      <c r="B12" s="182">
        <v>308000</v>
      </c>
      <c r="C12" s="167" t="s">
        <v>33</v>
      </c>
      <c r="D12" s="166">
        <v>0</v>
      </c>
      <c r="E12" s="177" t="s">
        <v>23</v>
      </c>
      <c r="F12" s="166">
        <v>0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</row>
    <row r="13" spans="1:255" s="207" customFormat="1" ht="15" customHeight="1">
      <c r="A13" s="165" t="s">
        <v>34</v>
      </c>
      <c r="B13" s="182">
        <v>0</v>
      </c>
      <c r="C13" s="167" t="s">
        <v>35</v>
      </c>
      <c r="D13" s="78">
        <v>0</v>
      </c>
      <c r="E13" s="177" t="s">
        <v>26</v>
      </c>
      <c r="F13" s="166">
        <v>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</row>
    <row r="14" spans="1:255" s="207" customFormat="1" ht="15" customHeight="1">
      <c r="A14" s="170"/>
      <c r="B14" s="182"/>
      <c r="C14" s="167" t="s">
        <v>36</v>
      </c>
      <c r="D14" s="182">
        <v>0</v>
      </c>
      <c r="E14" s="177" t="s">
        <v>37</v>
      </c>
      <c r="F14" s="166">
        <v>0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</row>
    <row r="15" spans="1:255" s="207" customFormat="1" ht="15" customHeight="1">
      <c r="A15" s="170"/>
      <c r="B15" s="174"/>
      <c r="C15" s="167" t="s">
        <v>38</v>
      </c>
      <c r="D15" s="182">
        <v>0</v>
      </c>
      <c r="E15" s="210" t="s">
        <v>39</v>
      </c>
      <c r="F15" s="166">
        <v>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  <c r="IL15" s="196"/>
      <c r="IM15" s="196"/>
      <c r="IN15" s="196"/>
      <c r="IO15" s="196"/>
      <c r="IP15" s="196"/>
      <c r="IQ15" s="196"/>
      <c r="IR15" s="196"/>
      <c r="IS15" s="196"/>
      <c r="IT15" s="196"/>
      <c r="IU15" s="196"/>
    </row>
    <row r="16" spans="1:255" s="207" customFormat="1" ht="15" customHeight="1">
      <c r="A16" s="170"/>
      <c r="B16" s="166"/>
      <c r="C16" s="167" t="s">
        <v>40</v>
      </c>
      <c r="D16" s="182">
        <v>0</v>
      </c>
      <c r="E16" s="177" t="s">
        <v>41</v>
      </c>
      <c r="F16" s="166">
        <v>0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  <c r="IL16" s="196"/>
      <c r="IM16" s="196"/>
      <c r="IN16" s="196"/>
      <c r="IO16" s="196"/>
      <c r="IP16" s="196"/>
      <c r="IQ16" s="196"/>
      <c r="IR16" s="196"/>
      <c r="IS16" s="196"/>
      <c r="IT16" s="196"/>
      <c r="IU16" s="196"/>
    </row>
    <row r="17" spans="1:255" s="207" customFormat="1" ht="15" customHeight="1">
      <c r="A17" s="211"/>
      <c r="B17" s="166"/>
      <c r="C17" s="167" t="s">
        <v>42</v>
      </c>
      <c r="D17" s="182">
        <v>0</v>
      </c>
      <c r="E17" s="212" t="s">
        <v>43</v>
      </c>
      <c r="F17" s="166">
        <v>0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  <c r="HY17" s="196"/>
      <c r="HZ17" s="196"/>
      <c r="IA17" s="196"/>
      <c r="IB17" s="196"/>
      <c r="IC17" s="196"/>
      <c r="ID17" s="196"/>
      <c r="IE17" s="196"/>
      <c r="IF17" s="196"/>
      <c r="IG17" s="196"/>
      <c r="IH17" s="196"/>
      <c r="II17" s="196"/>
      <c r="IJ17" s="196"/>
      <c r="IK17" s="196"/>
      <c r="IL17" s="196"/>
      <c r="IM17" s="196"/>
      <c r="IN17" s="196"/>
      <c r="IO17" s="196"/>
      <c r="IP17" s="196"/>
      <c r="IQ17" s="196"/>
      <c r="IR17" s="196"/>
      <c r="IS17" s="196"/>
      <c r="IT17" s="196"/>
      <c r="IU17" s="196"/>
    </row>
    <row r="18" spans="1:255" s="207" customFormat="1" ht="15" customHeight="1">
      <c r="A18" s="165"/>
      <c r="B18" s="166"/>
      <c r="C18" s="167" t="s">
        <v>44</v>
      </c>
      <c r="D18" s="182">
        <v>0</v>
      </c>
      <c r="E18" s="177" t="s">
        <v>45</v>
      </c>
      <c r="F18" s="166">
        <v>0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6"/>
      <c r="HB18" s="196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196"/>
      <c r="HT18" s="196"/>
      <c r="HU18" s="196"/>
      <c r="HV18" s="196"/>
      <c r="HW18" s="196"/>
      <c r="HX18" s="196"/>
      <c r="HY18" s="196"/>
      <c r="HZ18" s="196"/>
      <c r="IA18" s="196"/>
      <c r="IB18" s="196"/>
      <c r="IC18" s="196"/>
      <c r="ID18" s="196"/>
      <c r="IE18" s="196"/>
      <c r="IF18" s="196"/>
      <c r="IG18" s="196"/>
      <c r="IH18" s="196"/>
      <c r="II18" s="196"/>
      <c r="IJ18" s="196"/>
      <c r="IK18" s="196"/>
      <c r="IL18" s="196"/>
      <c r="IM18" s="196"/>
      <c r="IN18" s="196"/>
      <c r="IO18" s="196"/>
      <c r="IP18" s="196"/>
      <c r="IQ18" s="196"/>
      <c r="IR18" s="196"/>
      <c r="IS18" s="196"/>
      <c r="IT18" s="196"/>
      <c r="IU18" s="196"/>
    </row>
    <row r="19" spans="1:255" s="207" customFormat="1" ht="15" customHeight="1">
      <c r="A19" s="165"/>
      <c r="B19" s="166"/>
      <c r="C19" s="167" t="s">
        <v>46</v>
      </c>
      <c r="D19" s="182">
        <v>0</v>
      </c>
      <c r="E19" s="177" t="s">
        <v>47</v>
      </c>
      <c r="F19" s="213">
        <v>0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196"/>
      <c r="IO19" s="196"/>
      <c r="IP19" s="196"/>
      <c r="IQ19" s="196"/>
      <c r="IR19" s="196"/>
      <c r="IS19" s="196"/>
      <c r="IT19" s="196"/>
      <c r="IU19" s="196"/>
    </row>
    <row r="20" spans="1:255" s="207" customFormat="1" ht="15" customHeight="1">
      <c r="A20" s="165"/>
      <c r="B20" s="166"/>
      <c r="C20" s="167" t="s">
        <v>48</v>
      </c>
      <c r="D20" s="182">
        <v>0</v>
      </c>
      <c r="E20" s="177" t="s">
        <v>49</v>
      </c>
      <c r="F20" s="97">
        <v>573000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196"/>
      <c r="IO20" s="196"/>
      <c r="IP20" s="196"/>
      <c r="IQ20" s="196"/>
      <c r="IR20" s="196"/>
      <c r="IS20" s="196"/>
      <c r="IT20" s="196"/>
      <c r="IU20" s="196"/>
    </row>
    <row r="21" spans="1:255" s="207" customFormat="1" ht="15" customHeight="1">
      <c r="A21" s="165"/>
      <c r="B21" s="166"/>
      <c r="C21" s="167" t="s">
        <v>50</v>
      </c>
      <c r="D21" s="182">
        <v>0</v>
      </c>
      <c r="E21" s="177"/>
      <c r="F21" s="174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6"/>
      <c r="IO21" s="196"/>
      <c r="IP21" s="196"/>
      <c r="IQ21" s="196"/>
      <c r="IR21" s="196"/>
      <c r="IS21" s="196"/>
      <c r="IT21" s="196"/>
      <c r="IU21" s="196"/>
    </row>
    <row r="22" spans="1:255" s="207" customFormat="1" ht="15" customHeight="1">
      <c r="A22" s="165"/>
      <c r="B22" s="166"/>
      <c r="C22" s="167" t="s">
        <v>51</v>
      </c>
      <c r="D22" s="182">
        <v>0</v>
      </c>
      <c r="E22" s="177"/>
      <c r="F22" s="78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  <c r="IP22" s="196"/>
      <c r="IQ22" s="196"/>
      <c r="IR22" s="196"/>
      <c r="IS22" s="196"/>
      <c r="IT22" s="196"/>
      <c r="IU22" s="196"/>
    </row>
    <row r="23" spans="1:255" s="207" customFormat="1" ht="15" customHeight="1">
      <c r="A23" s="165"/>
      <c r="B23" s="78"/>
      <c r="C23" s="177" t="s">
        <v>52</v>
      </c>
      <c r="D23" s="182">
        <v>0</v>
      </c>
      <c r="E23" s="214"/>
      <c r="F23" s="215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  <c r="IL23" s="196"/>
      <c r="IM23" s="196"/>
      <c r="IN23" s="196"/>
      <c r="IO23" s="196"/>
      <c r="IP23" s="196"/>
      <c r="IQ23" s="196"/>
      <c r="IR23" s="196"/>
      <c r="IS23" s="196"/>
      <c r="IT23" s="196"/>
      <c r="IU23" s="196"/>
    </row>
    <row r="24" spans="1:255" s="207" customFormat="1" ht="15" customHeight="1">
      <c r="A24" s="172"/>
      <c r="B24" s="216"/>
      <c r="C24" s="177" t="s">
        <v>53</v>
      </c>
      <c r="D24" s="182">
        <v>0</v>
      </c>
      <c r="E24" s="214"/>
      <c r="F24" s="217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6"/>
      <c r="IG24" s="196"/>
      <c r="IH24" s="196"/>
      <c r="II24" s="196"/>
      <c r="IJ24" s="196"/>
      <c r="IK24" s="196"/>
      <c r="IL24" s="196"/>
      <c r="IM24" s="196"/>
      <c r="IN24" s="196"/>
      <c r="IO24" s="196"/>
      <c r="IP24" s="196"/>
      <c r="IQ24" s="196"/>
      <c r="IR24" s="196"/>
      <c r="IS24" s="196"/>
      <c r="IT24" s="196"/>
      <c r="IU24" s="196"/>
    </row>
    <row r="25" spans="1:255" s="207" customFormat="1" ht="15" customHeight="1">
      <c r="A25" s="172"/>
      <c r="B25" s="216"/>
      <c r="C25" s="177" t="s">
        <v>54</v>
      </c>
      <c r="D25" s="174">
        <v>0</v>
      </c>
      <c r="E25" s="218"/>
      <c r="F25" s="219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96"/>
      <c r="GV25" s="196"/>
      <c r="GW25" s="196"/>
      <c r="GX25" s="196"/>
      <c r="GY25" s="196"/>
      <c r="GZ25" s="196"/>
      <c r="HA25" s="196"/>
      <c r="HB25" s="196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196"/>
      <c r="HT25" s="196"/>
      <c r="HU25" s="196"/>
      <c r="HV25" s="196"/>
      <c r="HW25" s="196"/>
      <c r="HX25" s="196"/>
      <c r="HY25" s="196"/>
      <c r="HZ25" s="196"/>
      <c r="IA25" s="196"/>
      <c r="IB25" s="196"/>
      <c r="IC25" s="196"/>
      <c r="ID25" s="196"/>
      <c r="IE25" s="196"/>
      <c r="IF25" s="196"/>
      <c r="IG25" s="196"/>
      <c r="IH25" s="196"/>
      <c r="II25" s="196"/>
      <c r="IJ25" s="196"/>
      <c r="IK25" s="196"/>
      <c r="IL25" s="196"/>
      <c r="IM25" s="196"/>
      <c r="IN25" s="196"/>
      <c r="IO25" s="196"/>
      <c r="IP25" s="196"/>
      <c r="IQ25" s="196"/>
      <c r="IR25" s="196"/>
      <c r="IS25" s="196"/>
      <c r="IT25" s="196"/>
      <c r="IU25" s="196"/>
    </row>
    <row r="26" spans="1:255" s="207" customFormat="1" ht="12.75" customHeight="1">
      <c r="A26" s="172"/>
      <c r="B26" s="216"/>
      <c r="C26" s="88" t="s">
        <v>55</v>
      </c>
      <c r="D26" s="78">
        <v>0</v>
      </c>
      <c r="E26" s="72"/>
      <c r="F26" s="219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  <c r="ID26" s="196"/>
      <c r="IE26" s="196"/>
      <c r="IF26" s="196"/>
      <c r="IG26" s="196"/>
      <c r="IH26" s="196"/>
      <c r="II26" s="196"/>
      <c r="IJ26" s="196"/>
      <c r="IK26" s="196"/>
      <c r="IL26" s="196"/>
      <c r="IM26" s="196"/>
      <c r="IN26" s="196"/>
      <c r="IO26" s="196"/>
      <c r="IP26" s="196"/>
      <c r="IQ26" s="196"/>
      <c r="IR26" s="196"/>
      <c r="IS26" s="196"/>
      <c r="IT26" s="196"/>
      <c r="IU26" s="196"/>
    </row>
    <row r="27" spans="1:255" s="207" customFormat="1" ht="15" customHeight="1">
      <c r="A27" s="172"/>
      <c r="B27" s="216"/>
      <c r="C27" s="165" t="s">
        <v>56</v>
      </c>
      <c r="D27" s="182">
        <v>0</v>
      </c>
      <c r="E27" s="218"/>
      <c r="F27" s="22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6"/>
      <c r="IG27" s="196"/>
      <c r="IH27" s="196"/>
      <c r="II27" s="196"/>
      <c r="IJ27" s="196"/>
      <c r="IK27" s="196"/>
      <c r="IL27" s="196"/>
      <c r="IM27" s="196"/>
      <c r="IN27" s="196"/>
      <c r="IO27" s="196"/>
      <c r="IP27" s="196"/>
      <c r="IQ27" s="196"/>
      <c r="IR27" s="196"/>
      <c r="IS27" s="196"/>
      <c r="IT27" s="196"/>
      <c r="IU27" s="196"/>
    </row>
    <row r="28" spans="1:255" s="207" customFormat="1" ht="15" customHeight="1">
      <c r="A28" s="165"/>
      <c r="B28" s="78"/>
      <c r="C28" s="177" t="s">
        <v>57</v>
      </c>
      <c r="D28" s="182">
        <v>0</v>
      </c>
      <c r="E28" s="218"/>
      <c r="F28" s="22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  <c r="IO28" s="196"/>
      <c r="IP28" s="196"/>
      <c r="IQ28" s="196"/>
      <c r="IR28" s="196"/>
      <c r="IS28" s="196"/>
      <c r="IT28" s="196"/>
      <c r="IU28" s="196"/>
    </row>
    <row r="29" spans="1:255" s="207" customFormat="1" ht="15" customHeight="1">
      <c r="A29" s="165"/>
      <c r="B29" s="174"/>
      <c r="C29" s="177" t="s">
        <v>58</v>
      </c>
      <c r="D29" s="182">
        <v>0</v>
      </c>
      <c r="E29" s="218"/>
      <c r="F29" s="220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  <c r="ID29" s="196"/>
      <c r="IE29" s="196"/>
      <c r="IF29" s="196"/>
      <c r="IG29" s="196"/>
      <c r="IH29" s="196"/>
      <c r="II29" s="196"/>
      <c r="IJ29" s="196"/>
      <c r="IK29" s="196"/>
      <c r="IL29" s="196"/>
      <c r="IM29" s="196"/>
      <c r="IN29" s="196"/>
      <c r="IO29" s="196"/>
      <c r="IP29" s="196"/>
      <c r="IQ29" s="196"/>
      <c r="IR29" s="196"/>
      <c r="IS29" s="196"/>
      <c r="IT29" s="196"/>
      <c r="IU29" s="196"/>
    </row>
    <row r="30" spans="1:255" s="207" customFormat="1" ht="15" customHeight="1">
      <c r="A30" s="165"/>
      <c r="B30" s="78"/>
      <c r="C30" s="177" t="s">
        <v>59</v>
      </c>
      <c r="D30" s="182">
        <v>0</v>
      </c>
      <c r="E30" s="221"/>
      <c r="F30" s="78"/>
      <c r="G30" s="51"/>
      <c r="H30" s="51"/>
      <c r="I30" s="51"/>
      <c r="J30" s="23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  <c r="GN30" s="196"/>
      <c r="GO30" s="196"/>
      <c r="GP30" s="196"/>
      <c r="GQ30" s="196"/>
      <c r="GR30" s="196"/>
      <c r="GS30" s="196"/>
      <c r="GT30" s="196"/>
      <c r="GU30" s="196"/>
      <c r="GV30" s="196"/>
      <c r="GW30" s="196"/>
      <c r="GX30" s="196"/>
      <c r="GY30" s="196"/>
      <c r="GZ30" s="196"/>
      <c r="HA30" s="196"/>
      <c r="HB30" s="196"/>
      <c r="HC30" s="196"/>
      <c r="HD30" s="196"/>
      <c r="HE30" s="196"/>
      <c r="HF30" s="196"/>
      <c r="HG30" s="196"/>
      <c r="HH30" s="196"/>
      <c r="HI30" s="196"/>
      <c r="HJ30" s="196"/>
      <c r="HK30" s="196"/>
      <c r="HL30" s="196"/>
      <c r="HM30" s="196"/>
      <c r="HN30" s="196"/>
      <c r="HO30" s="196"/>
      <c r="HP30" s="196"/>
      <c r="HQ30" s="196"/>
      <c r="HR30" s="196"/>
      <c r="HS30" s="196"/>
      <c r="HT30" s="196"/>
      <c r="HU30" s="196"/>
      <c r="HV30" s="196"/>
      <c r="HW30" s="196"/>
      <c r="HX30" s="196"/>
      <c r="HY30" s="196"/>
      <c r="HZ30" s="196"/>
      <c r="IA30" s="196"/>
      <c r="IB30" s="196"/>
      <c r="IC30" s="196"/>
      <c r="ID30" s="196"/>
      <c r="IE30" s="196"/>
      <c r="IF30" s="196"/>
      <c r="IG30" s="196"/>
      <c r="IH30" s="196"/>
      <c r="II30" s="196"/>
      <c r="IJ30" s="196"/>
      <c r="IK30" s="196"/>
      <c r="IL30" s="196"/>
      <c r="IM30" s="196"/>
      <c r="IN30" s="196"/>
      <c r="IO30" s="196"/>
      <c r="IP30" s="196"/>
      <c r="IQ30" s="196"/>
      <c r="IR30" s="196"/>
      <c r="IS30" s="196"/>
      <c r="IT30" s="196"/>
      <c r="IU30" s="196"/>
    </row>
    <row r="31" spans="1:255" s="207" customFormat="1" ht="15" customHeight="1">
      <c r="A31" s="172"/>
      <c r="B31" s="78"/>
      <c r="C31" s="165" t="s">
        <v>60</v>
      </c>
      <c r="D31" s="182">
        <v>0</v>
      </c>
      <c r="E31" s="210"/>
      <c r="F31" s="78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6"/>
      <c r="HA31" s="196"/>
      <c r="HB31" s="196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  <c r="ID31" s="196"/>
      <c r="IE31" s="196"/>
      <c r="IF31" s="196"/>
      <c r="IG31" s="196"/>
      <c r="IH31" s="196"/>
      <c r="II31" s="196"/>
      <c r="IJ31" s="196"/>
      <c r="IK31" s="196"/>
      <c r="IL31" s="196"/>
      <c r="IM31" s="196"/>
      <c r="IN31" s="196"/>
      <c r="IO31" s="196"/>
      <c r="IP31" s="196"/>
      <c r="IQ31" s="196"/>
      <c r="IR31" s="196"/>
      <c r="IS31" s="196"/>
      <c r="IT31" s="196"/>
      <c r="IU31" s="196"/>
    </row>
    <row r="32" spans="1:255" s="207" customFormat="1" ht="15" customHeight="1">
      <c r="A32" s="165"/>
      <c r="B32" s="166"/>
      <c r="C32" s="165" t="s">
        <v>61</v>
      </c>
      <c r="D32" s="182">
        <v>0</v>
      </c>
      <c r="E32" s="187"/>
      <c r="F32" s="78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196"/>
      <c r="FG32" s="196"/>
      <c r="FH32" s="196"/>
      <c r="FI32" s="196"/>
      <c r="FJ32" s="196"/>
      <c r="FK32" s="196"/>
      <c r="FL32" s="196"/>
      <c r="FM32" s="196"/>
      <c r="FN32" s="196"/>
      <c r="FO32" s="196"/>
      <c r="FP32" s="196"/>
      <c r="FQ32" s="196"/>
      <c r="FR32" s="196"/>
      <c r="FS32" s="196"/>
      <c r="FT32" s="196"/>
      <c r="FU32" s="196"/>
      <c r="FV32" s="196"/>
      <c r="FW32" s="196"/>
      <c r="FX32" s="196"/>
      <c r="FY32" s="196"/>
      <c r="FZ32" s="196"/>
      <c r="GA32" s="196"/>
      <c r="GB32" s="196"/>
      <c r="GC32" s="196"/>
      <c r="GD32" s="196"/>
      <c r="GE32" s="196"/>
      <c r="GF32" s="196"/>
      <c r="GG32" s="196"/>
      <c r="GH32" s="196"/>
      <c r="GI32" s="196"/>
      <c r="GJ32" s="196"/>
      <c r="GK32" s="196"/>
      <c r="GL32" s="196"/>
      <c r="GM32" s="196"/>
      <c r="GN32" s="196"/>
      <c r="GO32" s="196"/>
      <c r="GP32" s="196"/>
      <c r="GQ32" s="196"/>
      <c r="GR32" s="196"/>
      <c r="GS32" s="196"/>
      <c r="GT32" s="196"/>
      <c r="GU32" s="196"/>
      <c r="GV32" s="196"/>
      <c r="GW32" s="196"/>
      <c r="GX32" s="196"/>
      <c r="GY32" s="196"/>
      <c r="GZ32" s="196"/>
      <c r="HA32" s="196"/>
      <c r="HB32" s="196"/>
      <c r="HC32" s="196"/>
      <c r="HD32" s="196"/>
      <c r="HE32" s="196"/>
      <c r="HF32" s="196"/>
      <c r="HG32" s="196"/>
      <c r="HH32" s="196"/>
      <c r="HI32" s="196"/>
      <c r="HJ32" s="196"/>
      <c r="HK32" s="196"/>
      <c r="HL32" s="196"/>
      <c r="HM32" s="196"/>
      <c r="HN32" s="196"/>
      <c r="HO32" s="196"/>
      <c r="HP32" s="196"/>
      <c r="HQ32" s="196"/>
      <c r="HR32" s="196"/>
      <c r="HS32" s="196"/>
      <c r="HT32" s="196"/>
      <c r="HU32" s="196"/>
      <c r="HV32" s="196"/>
      <c r="HW32" s="196"/>
      <c r="HX32" s="196"/>
      <c r="HY32" s="196"/>
      <c r="HZ32" s="196"/>
      <c r="IA32" s="196"/>
      <c r="IB32" s="196"/>
      <c r="IC32" s="196"/>
      <c r="ID32" s="196"/>
      <c r="IE32" s="196"/>
      <c r="IF32" s="196"/>
      <c r="IG32" s="196"/>
      <c r="IH32" s="196"/>
      <c r="II32" s="196"/>
      <c r="IJ32" s="196"/>
      <c r="IK32" s="196"/>
      <c r="IL32" s="196"/>
      <c r="IM32" s="196"/>
      <c r="IN32" s="196"/>
      <c r="IO32" s="196"/>
      <c r="IP32" s="196"/>
      <c r="IQ32" s="196"/>
      <c r="IR32" s="196"/>
      <c r="IS32" s="196"/>
      <c r="IT32" s="196"/>
      <c r="IU32" s="196"/>
    </row>
    <row r="33" spans="1:255" s="207" customFormat="1" ht="15" customHeight="1">
      <c r="A33" s="183" t="s">
        <v>62</v>
      </c>
      <c r="B33" s="166">
        <f>B6+B9+B10+B11</f>
        <v>9218586.23</v>
      </c>
      <c r="C33" s="184" t="s">
        <v>63</v>
      </c>
      <c r="D33" s="182">
        <f>SUM(D6:D32)</f>
        <v>9218586.23</v>
      </c>
      <c r="E33" s="191" t="s">
        <v>63</v>
      </c>
      <c r="F33" s="78">
        <f>F6+F10</f>
        <v>9218586.23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  <c r="IM33" s="196"/>
      <c r="IN33" s="196"/>
      <c r="IO33" s="196"/>
      <c r="IP33" s="196"/>
      <c r="IQ33" s="196"/>
      <c r="IR33" s="196"/>
      <c r="IS33" s="196"/>
      <c r="IT33" s="196"/>
      <c r="IU33" s="196"/>
    </row>
    <row r="34" spans="1:255" s="207" customFormat="1" ht="15" customHeight="1">
      <c r="A34" s="165" t="s">
        <v>64</v>
      </c>
      <c r="B34" s="78">
        <v>0</v>
      </c>
      <c r="C34" s="185" t="s">
        <v>65</v>
      </c>
      <c r="D34" s="182">
        <f>B34</f>
        <v>0</v>
      </c>
      <c r="E34" s="222" t="s">
        <v>66</v>
      </c>
      <c r="F34" s="223">
        <f>B34</f>
        <v>0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196"/>
      <c r="FG34" s="196"/>
      <c r="FH34" s="196"/>
      <c r="FI34" s="196"/>
      <c r="FJ34" s="196"/>
      <c r="FK34" s="196"/>
      <c r="FL34" s="196"/>
      <c r="FM34" s="196"/>
      <c r="FN34" s="196"/>
      <c r="FO34" s="196"/>
      <c r="FP34" s="196"/>
      <c r="FQ34" s="196"/>
      <c r="FR34" s="196"/>
      <c r="FS34" s="196"/>
      <c r="FT34" s="196"/>
      <c r="FU34" s="196"/>
      <c r="FV34" s="196"/>
      <c r="FW34" s="196"/>
      <c r="FX34" s="196"/>
      <c r="FY34" s="196"/>
      <c r="FZ34" s="196"/>
      <c r="GA34" s="196"/>
      <c r="GB34" s="196"/>
      <c r="GC34" s="196"/>
      <c r="GD34" s="196"/>
      <c r="GE34" s="196"/>
      <c r="GF34" s="196"/>
      <c r="GG34" s="196"/>
      <c r="GH34" s="196"/>
      <c r="GI34" s="196"/>
      <c r="GJ34" s="196"/>
      <c r="GK34" s="196"/>
      <c r="GL34" s="196"/>
      <c r="GM34" s="196"/>
      <c r="GN34" s="196"/>
      <c r="GO34" s="196"/>
      <c r="GP34" s="196"/>
      <c r="GQ34" s="196"/>
      <c r="GR34" s="196"/>
      <c r="GS34" s="196"/>
      <c r="GT34" s="196"/>
      <c r="GU34" s="196"/>
      <c r="GV34" s="196"/>
      <c r="GW34" s="196"/>
      <c r="GX34" s="196"/>
      <c r="GY34" s="196"/>
      <c r="GZ34" s="196"/>
      <c r="HA34" s="196"/>
      <c r="HB34" s="196"/>
      <c r="HC34" s="196"/>
      <c r="HD34" s="196"/>
      <c r="HE34" s="196"/>
      <c r="HF34" s="196"/>
      <c r="HG34" s="196"/>
      <c r="HH34" s="196"/>
      <c r="HI34" s="196"/>
      <c r="HJ34" s="196"/>
      <c r="HK34" s="196"/>
      <c r="HL34" s="196"/>
      <c r="HM34" s="196"/>
      <c r="HN34" s="196"/>
      <c r="HO34" s="196"/>
      <c r="HP34" s="196"/>
      <c r="HQ34" s="196"/>
      <c r="HR34" s="196"/>
      <c r="HS34" s="196"/>
      <c r="HT34" s="196"/>
      <c r="HU34" s="196"/>
      <c r="HV34" s="196"/>
      <c r="HW34" s="196"/>
      <c r="HX34" s="196"/>
      <c r="HY34" s="196"/>
      <c r="HZ34" s="196"/>
      <c r="IA34" s="196"/>
      <c r="IB34" s="196"/>
      <c r="IC34" s="196"/>
      <c r="ID34" s="196"/>
      <c r="IE34" s="196"/>
      <c r="IF34" s="196"/>
      <c r="IG34" s="196"/>
      <c r="IH34" s="196"/>
      <c r="II34" s="196"/>
      <c r="IJ34" s="196"/>
      <c r="IK34" s="196"/>
      <c r="IL34" s="196"/>
      <c r="IM34" s="196"/>
      <c r="IN34" s="196"/>
      <c r="IO34" s="196"/>
      <c r="IP34" s="196"/>
      <c r="IQ34" s="196"/>
      <c r="IR34" s="196"/>
      <c r="IS34" s="196"/>
      <c r="IT34" s="196"/>
      <c r="IU34" s="196"/>
    </row>
    <row r="35" spans="1:255" s="207" customFormat="1" ht="15" customHeight="1">
      <c r="A35" s="165" t="s">
        <v>67</v>
      </c>
      <c r="B35" s="182">
        <v>0</v>
      </c>
      <c r="C35" s="187"/>
      <c r="D35" s="182"/>
      <c r="E35" s="224"/>
      <c r="F35" s="78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196"/>
      <c r="FG35" s="196"/>
      <c r="FH35" s="196"/>
      <c r="FI35" s="196"/>
      <c r="FJ35" s="196"/>
      <c r="FK35" s="196"/>
      <c r="FL35" s="196"/>
      <c r="FM35" s="196"/>
      <c r="FN35" s="196"/>
      <c r="FO35" s="196"/>
      <c r="FP35" s="196"/>
      <c r="FQ35" s="196"/>
      <c r="FR35" s="196"/>
      <c r="FS35" s="196"/>
      <c r="FT35" s="196"/>
      <c r="FU35" s="196"/>
      <c r="FV35" s="196"/>
      <c r="FW35" s="196"/>
      <c r="FX35" s="196"/>
      <c r="FY35" s="196"/>
      <c r="FZ35" s="196"/>
      <c r="GA35" s="196"/>
      <c r="GB35" s="196"/>
      <c r="GC35" s="196"/>
      <c r="GD35" s="196"/>
      <c r="GE35" s="196"/>
      <c r="GF35" s="196"/>
      <c r="GG35" s="196"/>
      <c r="GH35" s="196"/>
      <c r="GI35" s="196"/>
      <c r="GJ35" s="196"/>
      <c r="GK35" s="196"/>
      <c r="GL35" s="196"/>
      <c r="GM35" s="196"/>
      <c r="GN35" s="196"/>
      <c r="GO35" s="196"/>
      <c r="GP35" s="196"/>
      <c r="GQ35" s="196"/>
      <c r="GR35" s="196"/>
      <c r="GS35" s="196"/>
      <c r="GT35" s="196"/>
      <c r="GU35" s="196"/>
      <c r="GV35" s="196"/>
      <c r="GW35" s="196"/>
      <c r="GX35" s="196"/>
      <c r="GY35" s="196"/>
      <c r="GZ35" s="196"/>
      <c r="HA35" s="196"/>
      <c r="HB35" s="196"/>
      <c r="HC35" s="196"/>
      <c r="HD35" s="196"/>
      <c r="HE35" s="196"/>
      <c r="HF35" s="196"/>
      <c r="HG35" s="196"/>
      <c r="HH35" s="196"/>
      <c r="HI35" s="196"/>
      <c r="HJ35" s="196"/>
      <c r="HK35" s="196"/>
      <c r="HL35" s="196"/>
      <c r="HM35" s="196"/>
      <c r="HN35" s="196"/>
      <c r="HO35" s="196"/>
      <c r="HP35" s="196"/>
      <c r="HQ35" s="196"/>
      <c r="HR35" s="196"/>
      <c r="HS35" s="196"/>
      <c r="HT35" s="196"/>
      <c r="HU35" s="196"/>
      <c r="HV35" s="196"/>
      <c r="HW35" s="196"/>
      <c r="HX35" s="196"/>
      <c r="HY35" s="196"/>
      <c r="HZ35" s="196"/>
      <c r="IA35" s="196"/>
      <c r="IB35" s="196"/>
      <c r="IC35" s="196"/>
      <c r="ID35" s="196"/>
      <c r="IE35" s="196"/>
      <c r="IF35" s="196"/>
      <c r="IG35" s="196"/>
      <c r="IH35" s="196"/>
      <c r="II35" s="196"/>
      <c r="IJ35" s="196"/>
      <c r="IK35" s="196"/>
      <c r="IL35" s="196"/>
      <c r="IM35" s="196"/>
      <c r="IN35" s="196"/>
      <c r="IO35" s="196"/>
      <c r="IP35" s="196"/>
      <c r="IQ35" s="196"/>
      <c r="IR35" s="196"/>
      <c r="IS35" s="196"/>
      <c r="IT35" s="196"/>
      <c r="IU35" s="196"/>
    </row>
    <row r="36" spans="1:255" s="207" customFormat="1" ht="15" customHeight="1">
      <c r="A36" s="165" t="s">
        <v>68</v>
      </c>
      <c r="B36" s="182">
        <v>0</v>
      </c>
      <c r="C36" s="187"/>
      <c r="D36" s="78"/>
      <c r="E36" s="225"/>
      <c r="F36" s="78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196"/>
      <c r="FG36" s="196"/>
      <c r="FH36" s="196"/>
      <c r="FI36" s="196"/>
      <c r="FJ36" s="196"/>
      <c r="FK36" s="196"/>
      <c r="FL36" s="196"/>
      <c r="FM36" s="196"/>
      <c r="FN36" s="196"/>
      <c r="FO36" s="196"/>
      <c r="FP36" s="196"/>
      <c r="FQ36" s="196"/>
      <c r="FR36" s="196"/>
      <c r="FS36" s="196"/>
      <c r="FT36" s="196"/>
      <c r="FU36" s="196"/>
      <c r="FV36" s="196"/>
      <c r="FW36" s="196"/>
      <c r="FX36" s="196"/>
      <c r="FY36" s="196"/>
      <c r="FZ36" s="196"/>
      <c r="GA36" s="196"/>
      <c r="GB36" s="196"/>
      <c r="GC36" s="196"/>
      <c r="GD36" s="196"/>
      <c r="GE36" s="196"/>
      <c r="GF36" s="196"/>
      <c r="GG36" s="196"/>
      <c r="GH36" s="196"/>
      <c r="GI36" s="196"/>
      <c r="GJ36" s="196"/>
      <c r="GK36" s="196"/>
      <c r="GL36" s="196"/>
      <c r="GM36" s="196"/>
      <c r="GN36" s="196"/>
      <c r="GO36" s="196"/>
      <c r="GP36" s="196"/>
      <c r="GQ36" s="196"/>
      <c r="GR36" s="196"/>
      <c r="GS36" s="196"/>
      <c r="GT36" s="196"/>
      <c r="GU36" s="196"/>
      <c r="GV36" s="196"/>
      <c r="GW36" s="196"/>
      <c r="GX36" s="196"/>
      <c r="GY36" s="196"/>
      <c r="GZ36" s="196"/>
      <c r="HA36" s="196"/>
      <c r="HB36" s="196"/>
      <c r="HC36" s="196"/>
      <c r="HD36" s="196"/>
      <c r="HE36" s="196"/>
      <c r="HF36" s="196"/>
      <c r="HG36" s="196"/>
      <c r="HH36" s="196"/>
      <c r="HI36" s="196"/>
      <c r="HJ36" s="196"/>
      <c r="HK36" s="196"/>
      <c r="HL36" s="196"/>
      <c r="HM36" s="196"/>
      <c r="HN36" s="196"/>
      <c r="HO36" s="196"/>
      <c r="HP36" s="196"/>
      <c r="HQ36" s="196"/>
      <c r="HR36" s="196"/>
      <c r="HS36" s="196"/>
      <c r="HT36" s="196"/>
      <c r="HU36" s="196"/>
      <c r="HV36" s="196"/>
      <c r="HW36" s="196"/>
      <c r="HX36" s="196"/>
      <c r="HY36" s="196"/>
      <c r="HZ36" s="196"/>
      <c r="IA36" s="196"/>
      <c r="IB36" s="196"/>
      <c r="IC36" s="196"/>
      <c r="ID36" s="196"/>
      <c r="IE36" s="196"/>
      <c r="IF36" s="196"/>
      <c r="IG36" s="196"/>
      <c r="IH36" s="196"/>
      <c r="II36" s="196"/>
      <c r="IJ36" s="196"/>
      <c r="IK36" s="196"/>
      <c r="IL36" s="196"/>
      <c r="IM36" s="196"/>
      <c r="IN36" s="196"/>
      <c r="IO36" s="196"/>
      <c r="IP36" s="196"/>
      <c r="IQ36" s="196"/>
      <c r="IR36" s="196"/>
      <c r="IS36" s="196"/>
      <c r="IT36" s="196"/>
      <c r="IU36" s="196"/>
    </row>
    <row r="37" spans="1:255" s="207" customFormat="1" ht="15" customHeight="1">
      <c r="A37" s="165" t="s">
        <v>69</v>
      </c>
      <c r="B37" s="182">
        <v>0</v>
      </c>
      <c r="C37" s="226"/>
      <c r="D37" s="78"/>
      <c r="E37" s="227" t="s">
        <v>70</v>
      </c>
      <c r="F37" s="78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196"/>
      <c r="FY37" s="196"/>
      <c r="FZ37" s="196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6"/>
      <c r="GO37" s="196"/>
      <c r="GP37" s="196"/>
      <c r="GQ37" s="196"/>
      <c r="GR37" s="196"/>
      <c r="GS37" s="196"/>
      <c r="GT37" s="196"/>
      <c r="GU37" s="196"/>
      <c r="GV37" s="196"/>
      <c r="GW37" s="196"/>
      <c r="GX37" s="196"/>
      <c r="GY37" s="196"/>
      <c r="GZ37" s="196"/>
      <c r="HA37" s="196"/>
      <c r="HB37" s="196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196"/>
      <c r="ID37" s="196"/>
      <c r="IE37" s="196"/>
      <c r="IF37" s="196"/>
      <c r="IG37" s="196"/>
      <c r="IH37" s="196"/>
      <c r="II37" s="196"/>
      <c r="IJ37" s="196"/>
      <c r="IK37" s="196"/>
      <c r="IL37" s="196"/>
      <c r="IM37" s="196"/>
      <c r="IN37" s="196"/>
      <c r="IO37" s="196"/>
      <c r="IP37" s="196"/>
      <c r="IQ37" s="196"/>
      <c r="IR37" s="196"/>
      <c r="IS37" s="196"/>
      <c r="IT37" s="196"/>
      <c r="IU37" s="196"/>
    </row>
    <row r="38" spans="1:255" s="207" customFormat="1" ht="15" customHeight="1">
      <c r="A38" s="171"/>
      <c r="B38" s="182"/>
      <c r="C38" s="189"/>
      <c r="D38" s="78"/>
      <c r="E38" s="227"/>
      <c r="F38" s="78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  <c r="HY38" s="196"/>
      <c r="HZ38" s="196"/>
      <c r="IA38" s="196"/>
      <c r="IB38" s="196"/>
      <c r="IC38" s="196"/>
      <c r="ID38" s="196"/>
      <c r="IE38" s="196"/>
      <c r="IF38" s="196"/>
      <c r="IG38" s="196"/>
      <c r="IH38" s="196"/>
      <c r="II38" s="196"/>
      <c r="IJ38" s="196"/>
      <c r="IK38" s="196"/>
      <c r="IL38" s="196"/>
      <c r="IM38" s="196"/>
      <c r="IN38" s="196"/>
      <c r="IO38" s="196"/>
      <c r="IP38" s="196"/>
      <c r="IQ38" s="196"/>
      <c r="IR38" s="196"/>
      <c r="IS38" s="196"/>
      <c r="IT38" s="196"/>
      <c r="IU38" s="196"/>
    </row>
    <row r="39" spans="1:255" s="207" customFormat="1" ht="15" customHeight="1">
      <c r="A39" s="172"/>
      <c r="B39" s="78"/>
      <c r="C39" s="189"/>
      <c r="D39" s="78"/>
      <c r="E39" s="227"/>
      <c r="F39" s="78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196"/>
      <c r="FG39" s="196"/>
      <c r="FH39" s="196"/>
      <c r="FI39" s="196"/>
      <c r="FJ39" s="196"/>
      <c r="FK39" s="196"/>
      <c r="FL39" s="196"/>
      <c r="FM39" s="196"/>
      <c r="FN39" s="196"/>
      <c r="FO39" s="196"/>
      <c r="FP39" s="196"/>
      <c r="FQ39" s="196"/>
      <c r="FR39" s="196"/>
      <c r="FS39" s="196"/>
      <c r="FT39" s="196"/>
      <c r="FU39" s="196"/>
      <c r="FV39" s="196"/>
      <c r="FW39" s="196"/>
      <c r="FX39" s="196"/>
      <c r="FY39" s="196"/>
      <c r="FZ39" s="196"/>
      <c r="GA39" s="196"/>
      <c r="GB39" s="196"/>
      <c r="GC39" s="196"/>
      <c r="GD39" s="196"/>
      <c r="GE39" s="196"/>
      <c r="GF39" s="196"/>
      <c r="GG39" s="196"/>
      <c r="GH39" s="196"/>
      <c r="GI39" s="196"/>
      <c r="GJ39" s="196"/>
      <c r="GK39" s="196"/>
      <c r="GL39" s="196"/>
      <c r="GM39" s="196"/>
      <c r="GN39" s="196"/>
      <c r="GO39" s="196"/>
      <c r="GP39" s="196"/>
      <c r="GQ39" s="196"/>
      <c r="GR39" s="196"/>
      <c r="GS39" s="196"/>
      <c r="GT39" s="196"/>
      <c r="GU39" s="196"/>
      <c r="GV39" s="196"/>
      <c r="GW39" s="196"/>
      <c r="GX39" s="196"/>
      <c r="GY39" s="196"/>
      <c r="GZ39" s="196"/>
      <c r="HA39" s="196"/>
      <c r="HB39" s="196"/>
      <c r="HC39" s="196"/>
      <c r="HD39" s="196"/>
      <c r="HE39" s="196"/>
      <c r="HF39" s="196"/>
      <c r="HG39" s="196"/>
      <c r="HH39" s="196"/>
      <c r="HI39" s="196"/>
      <c r="HJ39" s="196"/>
      <c r="HK39" s="196"/>
      <c r="HL39" s="196"/>
      <c r="HM39" s="196"/>
      <c r="HN39" s="196"/>
      <c r="HO39" s="196"/>
      <c r="HP39" s="196"/>
      <c r="HQ39" s="196"/>
      <c r="HR39" s="196"/>
      <c r="HS39" s="196"/>
      <c r="HT39" s="196"/>
      <c r="HU39" s="196"/>
      <c r="HV39" s="196"/>
      <c r="HW39" s="196"/>
      <c r="HX39" s="196"/>
      <c r="HY39" s="196"/>
      <c r="HZ39" s="196"/>
      <c r="IA39" s="196"/>
      <c r="IB39" s="196"/>
      <c r="IC39" s="196"/>
      <c r="ID39" s="196"/>
      <c r="IE39" s="196"/>
      <c r="IF39" s="196"/>
      <c r="IG39" s="196"/>
      <c r="IH39" s="196"/>
      <c r="II39" s="196"/>
      <c r="IJ39" s="196"/>
      <c r="IK39" s="196"/>
      <c r="IL39" s="196"/>
      <c r="IM39" s="196"/>
      <c r="IN39" s="196"/>
      <c r="IO39" s="196"/>
      <c r="IP39" s="196"/>
      <c r="IQ39" s="196"/>
      <c r="IR39" s="196"/>
      <c r="IS39" s="196"/>
      <c r="IT39" s="196"/>
      <c r="IU39" s="196"/>
    </row>
    <row r="40" spans="1:7" s="194" customFormat="1" ht="15" customHeight="1">
      <c r="A40" s="165"/>
      <c r="B40" s="211"/>
      <c r="C40" s="226"/>
      <c r="D40" s="78"/>
      <c r="E40" s="228"/>
      <c r="F40" s="78"/>
      <c r="G40" s="229"/>
    </row>
    <row r="41" spans="1:7" s="194" customFormat="1" ht="15" customHeight="1">
      <c r="A41" s="172"/>
      <c r="B41" s="230"/>
      <c r="C41" s="189"/>
      <c r="D41" s="78"/>
      <c r="E41" s="228"/>
      <c r="F41" s="78"/>
      <c r="G41" s="229"/>
    </row>
    <row r="42" spans="1:161" s="197" customFormat="1" ht="15" customHeight="1">
      <c r="A42" s="183" t="s">
        <v>71</v>
      </c>
      <c r="B42" s="223">
        <f>B33+B34</f>
        <v>9218586.23</v>
      </c>
      <c r="C42" s="191" t="s">
        <v>72</v>
      </c>
      <c r="D42" s="223">
        <f>B42</f>
        <v>9218586.23</v>
      </c>
      <c r="E42" s="191" t="s">
        <v>72</v>
      </c>
      <c r="F42" s="223">
        <f>B42</f>
        <v>9218586.23</v>
      </c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</row>
    <row r="43" s="207" customFormat="1" ht="15" customHeight="1"/>
    <row r="44" spans="1:255" s="207" customFormat="1" ht="15" customHeight="1">
      <c r="A44" s="51"/>
      <c r="B44" s="51"/>
      <c r="C44" s="51"/>
      <c r="D44" s="51"/>
      <c r="E44" s="194"/>
      <c r="F44" s="208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196"/>
      <c r="FG44" s="196"/>
      <c r="FH44" s="196"/>
      <c r="FI44" s="196"/>
      <c r="FJ44" s="196"/>
      <c r="FK44" s="196"/>
      <c r="FL44" s="196"/>
      <c r="FM44" s="196"/>
      <c r="FN44" s="196"/>
      <c r="FO44" s="196"/>
      <c r="FP44" s="196"/>
      <c r="FQ44" s="196"/>
      <c r="FR44" s="196"/>
      <c r="FS44" s="196"/>
      <c r="FT44" s="196"/>
      <c r="FU44" s="196"/>
      <c r="FV44" s="196"/>
      <c r="FW44" s="196"/>
      <c r="FX44" s="196"/>
      <c r="FY44" s="196"/>
      <c r="FZ44" s="196"/>
      <c r="GA44" s="196"/>
      <c r="GB44" s="196"/>
      <c r="GC44" s="196"/>
      <c r="GD44" s="196"/>
      <c r="GE44" s="196"/>
      <c r="GF44" s="196"/>
      <c r="GG44" s="196"/>
      <c r="GH44" s="196"/>
      <c r="GI44" s="196"/>
      <c r="GJ44" s="196"/>
      <c r="GK44" s="196"/>
      <c r="GL44" s="196"/>
      <c r="GM44" s="196"/>
      <c r="GN44" s="196"/>
      <c r="GO44" s="196"/>
      <c r="GP44" s="196"/>
      <c r="GQ44" s="196"/>
      <c r="GR44" s="196"/>
      <c r="GS44" s="196"/>
      <c r="GT44" s="196"/>
      <c r="GU44" s="196"/>
      <c r="GV44" s="196"/>
      <c r="GW44" s="196"/>
      <c r="GX44" s="196"/>
      <c r="GY44" s="196"/>
      <c r="GZ44" s="196"/>
      <c r="HA44" s="196"/>
      <c r="HB44" s="196"/>
      <c r="HC44" s="196"/>
      <c r="HD44" s="196"/>
      <c r="HE44" s="196"/>
      <c r="HF44" s="196"/>
      <c r="HG44" s="196"/>
      <c r="HH44" s="196"/>
      <c r="HI44" s="196"/>
      <c r="HJ44" s="196"/>
      <c r="HK44" s="196"/>
      <c r="HL44" s="196"/>
      <c r="HM44" s="196"/>
      <c r="HN44" s="196"/>
      <c r="HO44" s="196"/>
      <c r="HP44" s="196"/>
      <c r="HQ44" s="196"/>
      <c r="HR44" s="196"/>
      <c r="HS44" s="196"/>
      <c r="HT44" s="196"/>
      <c r="HU44" s="196"/>
      <c r="HV44" s="196"/>
      <c r="HW44" s="196"/>
      <c r="HX44" s="196"/>
      <c r="HY44" s="196"/>
      <c r="HZ44" s="196"/>
      <c r="IA44" s="196"/>
      <c r="IB44" s="196"/>
      <c r="IC44" s="196"/>
      <c r="ID44" s="196"/>
      <c r="IE44" s="196"/>
      <c r="IF44" s="196"/>
      <c r="IG44" s="196"/>
      <c r="IH44" s="196"/>
      <c r="II44" s="196"/>
      <c r="IJ44" s="196"/>
      <c r="IK44" s="196"/>
      <c r="IL44" s="196"/>
      <c r="IM44" s="196"/>
      <c r="IN44" s="196"/>
      <c r="IO44" s="196"/>
      <c r="IP44" s="196"/>
      <c r="IQ44" s="196"/>
      <c r="IR44" s="196"/>
      <c r="IS44" s="196"/>
      <c r="IT44" s="196"/>
      <c r="IU44" s="196"/>
    </row>
    <row r="45" ht="15" customHeight="1">
      <c r="C45" s="1"/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11" style="0" customWidth="1"/>
    <col min="7" max="18" width="9.5" style="0" customWidth="1"/>
    <col min="19" max="237" width="5" style="0" customWidth="1"/>
  </cols>
  <sheetData>
    <row r="1" spans="1:237" ht="15" customHeight="1">
      <c r="A1" s="44"/>
      <c r="B1" s="44"/>
      <c r="C1" s="44"/>
      <c r="D1" s="45"/>
      <c r="E1" s="46"/>
      <c r="F1" s="47"/>
      <c r="G1" s="47"/>
      <c r="H1" s="47"/>
      <c r="I1" s="47"/>
      <c r="J1" s="47"/>
      <c r="K1" s="47"/>
      <c r="L1" s="47"/>
      <c r="M1" s="47"/>
      <c r="N1" s="47"/>
      <c r="O1" s="51"/>
      <c r="P1" s="51"/>
      <c r="Q1" s="51"/>
      <c r="R1" s="47" t="s">
        <v>73</v>
      </c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</row>
    <row r="2" spans="1:237" ht="30" customHeight="1">
      <c r="A2" s="48" t="s">
        <v>74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74"/>
      <c r="P2" s="74"/>
      <c r="Q2" s="74"/>
      <c r="R2" s="74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</row>
    <row r="3" spans="1:237" ht="15" customHeight="1">
      <c r="A3" s="51"/>
      <c r="B3" s="51"/>
      <c r="C3" s="51"/>
      <c r="D3" s="1"/>
      <c r="E3" s="46"/>
      <c r="F3" s="52"/>
      <c r="G3" s="52"/>
      <c r="H3" s="52"/>
      <c r="I3" s="52"/>
      <c r="J3" s="47"/>
      <c r="K3" s="47"/>
      <c r="L3" s="47"/>
      <c r="M3" s="47"/>
      <c r="N3" s="47"/>
      <c r="O3" s="51"/>
      <c r="P3" s="51"/>
      <c r="Q3" s="51"/>
      <c r="R3" s="47" t="s">
        <v>9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</row>
    <row r="4" spans="1:237" ht="15" customHeight="1">
      <c r="A4" s="53" t="s">
        <v>75</v>
      </c>
      <c r="B4" s="54"/>
      <c r="C4" s="54"/>
      <c r="D4" s="55" t="s">
        <v>76</v>
      </c>
      <c r="E4" s="56" t="s">
        <v>77</v>
      </c>
      <c r="F4" s="58" t="s">
        <v>78</v>
      </c>
      <c r="G4" s="53"/>
      <c r="H4" s="53"/>
      <c r="I4" s="53"/>
      <c r="J4" s="75"/>
      <c r="K4" s="53"/>
      <c r="L4" s="53"/>
      <c r="M4" s="53"/>
      <c r="N4" s="53"/>
      <c r="O4" s="75"/>
      <c r="P4" s="75"/>
      <c r="Q4" s="75"/>
      <c r="R4" s="75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</row>
    <row r="5" spans="1:237" ht="30" customHeight="1">
      <c r="A5" s="59" t="s">
        <v>79</v>
      </c>
      <c r="B5" s="59" t="s">
        <v>80</v>
      </c>
      <c r="C5" s="59" t="s">
        <v>81</v>
      </c>
      <c r="D5" s="55"/>
      <c r="E5" s="56"/>
      <c r="F5" s="59" t="s">
        <v>82</v>
      </c>
      <c r="G5" s="56" t="s">
        <v>83</v>
      </c>
      <c r="H5" s="56"/>
      <c r="I5" s="56"/>
      <c r="J5" s="76" t="s">
        <v>84</v>
      </c>
      <c r="K5" s="77" t="s">
        <v>85</v>
      </c>
      <c r="L5" s="56" t="s">
        <v>86</v>
      </c>
      <c r="M5" s="56"/>
      <c r="N5" s="56"/>
      <c r="O5" s="58" t="s">
        <v>87</v>
      </c>
      <c r="P5" s="53"/>
      <c r="Q5" s="53"/>
      <c r="R5" s="53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</row>
    <row r="6" spans="1:237" ht="21" customHeight="1">
      <c r="A6" s="59"/>
      <c r="B6" s="59"/>
      <c r="C6" s="59"/>
      <c r="D6" s="55"/>
      <c r="E6" s="56"/>
      <c r="F6" s="60"/>
      <c r="G6" s="61" t="s">
        <v>88</v>
      </c>
      <c r="H6" s="61" t="s">
        <v>89</v>
      </c>
      <c r="I6" s="61" t="s">
        <v>90</v>
      </c>
      <c r="J6" s="77"/>
      <c r="K6" s="77"/>
      <c r="L6" s="61" t="s">
        <v>91</v>
      </c>
      <c r="M6" s="61" t="s">
        <v>92</v>
      </c>
      <c r="N6" s="61" t="s">
        <v>93</v>
      </c>
      <c r="O6" s="55" t="s">
        <v>91</v>
      </c>
      <c r="P6" s="55" t="s">
        <v>94</v>
      </c>
      <c r="Q6" s="56" t="s">
        <v>95</v>
      </c>
      <c r="R6" s="79" t="s">
        <v>96</v>
      </c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</row>
    <row r="7" spans="1:237" ht="73.5" customHeight="1">
      <c r="A7" s="62"/>
      <c r="B7" s="62"/>
      <c r="C7" s="62"/>
      <c r="D7" s="63"/>
      <c r="E7" s="64"/>
      <c r="F7" s="65"/>
      <c r="G7" s="63"/>
      <c r="H7" s="55"/>
      <c r="I7" s="55"/>
      <c r="J7" s="77"/>
      <c r="K7" s="77"/>
      <c r="L7" s="63"/>
      <c r="M7" s="63"/>
      <c r="N7" s="63"/>
      <c r="O7" s="63"/>
      <c r="P7" s="63"/>
      <c r="Q7" s="56"/>
      <c r="R7" s="57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</row>
    <row r="8" spans="1:237" ht="15" customHeight="1">
      <c r="A8" s="66" t="s">
        <v>97</v>
      </c>
      <c r="B8" s="66" t="s">
        <v>97</v>
      </c>
      <c r="C8" s="66" t="s">
        <v>97</v>
      </c>
      <c r="D8" s="67" t="s">
        <v>97</v>
      </c>
      <c r="E8" s="67" t="s">
        <v>97</v>
      </c>
      <c r="F8" s="68">
        <v>1</v>
      </c>
      <c r="G8" s="68">
        <f aca="true" t="shared" si="0" ref="G8:R8">F8+1</f>
        <v>2</v>
      </c>
      <c r="H8" s="68">
        <f t="shared" si="0"/>
        <v>3</v>
      </c>
      <c r="I8" s="68">
        <f t="shared" si="0"/>
        <v>4</v>
      </c>
      <c r="J8" s="68">
        <f t="shared" si="0"/>
        <v>5</v>
      </c>
      <c r="K8" s="68">
        <f t="shared" si="0"/>
        <v>6</v>
      </c>
      <c r="L8" s="68">
        <f t="shared" si="0"/>
        <v>7</v>
      </c>
      <c r="M8" s="68">
        <f t="shared" si="0"/>
        <v>8</v>
      </c>
      <c r="N8" s="68">
        <f t="shared" si="0"/>
        <v>9</v>
      </c>
      <c r="O8" s="68">
        <f t="shared" si="0"/>
        <v>10</v>
      </c>
      <c r="P8" s="68">
        <f t="shared" si="0"/>
        <v>11</v>
      </c>
      <c r="Q8" s="68">
        <f t="shared" si="0"/>
        <v>12</v>
      </c>
      <c r="R8" s="68">
        <f t="shared" si="0"/>
        <v>13</v>
      </c>
      <c r="S8" s="80"/>
      <c r="T8" s="80"/>
      <c r="U8" s="80"/>
      <c r="V8" s="80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</row>
    <row r="9" spans="1:237" ht="15" customHeight="1">
      <c r="A9" s="82"/>
      <c r="B9" s="82"/>
      <c r="C9" s="82"/>
      <c r="D9" s="82"/>
      <c r="E9" s="69" t="s">
        <v>88</v>
      </c>
      <c r="F9" s="78">
        <v>9218586.23</v>
      </c>
      <c r="G9" s="73">
        <v>8910586.23</v>
      </c>
      <c r="H9" s="78">
        <v>8645586.23</v>
      </c>
      <c r="I9" s="72">
        <v>265000</v>
      </c>
      <c r="J9" s="72">
        <v>0</v>
      </c>
      <c r="K9" s="72">
        <v>0</v>
      </c>
      <c r="L9" s="72">
        <v>308000</v>
      </c>
      <c r="M9" s="72">
        <v>308000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81"/>
      <c r="T9" s="81"/>
      <c r="U9" s="81"/>
      <c r="V9" s="8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</row>
    <row r="10" spans="1:237" ht="15" customHeight="1">
      <c r="A10" s="82"/>
      <c r="B10" s="82"/>
      <c r="C10" s="82"/>
      <c r="D10" s="82" t="s">
        <v>98</v>
      </c>
      <c r="E10" s="69" t="s">
        <v>99</v>
      </c>
      <c r="F10" s="78">
        <v>9218586.23</v>
      </c>
      <c r="G10" s="73">
        <v>8910586.23</v>
      </c>
      <c r="H10" s="78">
        <v>8645586.23</v>
      </c>
      <c r="I10" s="72">
        <v>265000</v>
      </c>
      <c r="J10" s="72">
        <v>0</v>
      </c>
      <c r="K10" s="72">
        <v>0</v>
      </c>
      <c r="L10" s="72">
        <v>308000</v>
      </c>
      <c r="M10" s="72">
        <v>308000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</row>
    <row r="11" spans="1:18" ht="15" customHeight="1">
      <c r="A11" s="82"/>
      <c r="B11" s="82"/>
      <c r="C11" s="82"/>
      <c r="D11" s="82" t="s">
        <v>100</v>
      </c>
      <c r="E11" s="69" t="s">
        <v>101</v>
      </c>
      <c r="F11" s="78">
        <v>9218586.23</v>
      </c>
      <c r="G11" s="73">
        <v>8910586.23</v>
      </c>
      <c r="H11" s="78">
        <v>8645586.23</v>
      </c>
      <c r="I11" s="72">
        <v>265000</v>
      </c>
      <c r="J11" s="72">
        <v>0</v>
      </c>
      <c r="K11" s="72">
        <v>0</v>
      </c>
      <c r="L11" s="72">
        <v>308000</v>
      </c>
      <c r="M11" s="72">
        <v>308000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</row>
    <row r="12" spans="1:18" ht="15" customHeight="1">
      <c r="A12" s="82" t="s">
        <v>102</v>
      </c>
      <c r="B12" s="82" t="s">
        <v>103</v>
      </c>
      <c r="C12" s="82" t="s">
        <v>103</v>
      </c>
      <c r="D12" s="82" t="s">
        <v>104</v>
      </c>
      <c r="E12" s="69" t="s">
        <v>105</v>
      </c>
      <c r="F12" s="78">
        <v>9218586.23</v>
      </c>
      <c r="G12" s="73">
        <v>8910586.23</v>
      </c>
      <c r="H12" s="78">
        <v>8645586.23</v>
      </c>
      <c r="I12" s="72">
        <v>265000</v>
      </c>
      <c r="J12" s="72">
        <v>0</v>
      </c>
      <c r="K12" s="72">
        <v>0</v>
      </c>
      <c r="L12" s="72">
        <v>308000</v>
      </c>
      <c r="M12" s="72">
        <v>308000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</row>
    <row r="13" spans="5:16" ht="9.75" customHeight="1">
      <c r="E13" s="1"/>
      <c r="F13" s="1"/>
      <c r="H13" s="1"/>
      <c r="I13" s="1"/>
      <c r="J13" s="1"/>
      <c r="P13" s="1"/>
    </row>
    <row r="14" spans="7:15" ht="9.75" customHeight="1">
      <c r="G14" s="1"/>
      <c r="K14" s="1"/>
      <c r="L14" s="1"/>
      <c r="O14" s="1"/>
    </row>
    <row r="15" spans="5:15" ht="9.75" customHeight="1">
      <c r="E15" s="1"/>
      <c r="J15" s="1"/>
      <c r="M15" s="1"/>
      <c r="O15" s="1"/>
    </row>
    <row r="16" ht="9.75" customHeight="1">
      <c r="N16" s="1"/>
    </row>
    <row r="17" spans="8:13" ht="9.75" customHeight="1">
      <c r="H17" s="1"/>
      <c r="M17" s="1"/>
    </row>
    <row r="18" ht="12.75" customHeight="1"/>
    <row r="19" ht="12.75" customHeight="1"/>
    <row r="20" ht="9.75" customHeight="1">
      <c r="G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1"/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10" width="10.66015625" style="0" customWidth="1"/>
    <col min="11" max="11" width="9" style="0" customWidth="1"/>
    <col min="12" max="18" width="7" style="0" customWidth="1"/>
    <col min="19" max="19" width="6.66015625" style="0" customWidth="1"/>
    <col min="20" max="21" width="7" style="0" customWidth="1"/>
    <col min="22" max="22" width="6" style="0" customWidth="1"/>
    <col min="23" max="24" width="9.16015625" style="0" customWidth="1"/>
  </cols>
  <sheetData>
    <row r="1" spans="1:22" ht="15" customHeight="1">
      <c r="A1" s="129" t="s">
        <v>106</v>
      </c>
      <c r="B1" s="144"/>
      <c r="C1" s="131"/>
      <c r="D1" s="131"/>
      <c r="E1" s="131"/>
      <c r="F1" s="131"/>
      <c r="G1" s="131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129" t="s">
        <v>107</v>
      </c>
      <c r="V1" s="144"/>
    </row>
    <row r="2" spans="1:22" ht="30" customHeight="1">
      <c r="A2" s="2" t="s">
        <v>108</v>
      </c>
      <c r="B2" s="198"/>
      <c r="C2" s="2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47"/>
    </row>
    <row r="3" spans="1:22" ht="15" customHeight="1">
      <c r="A3" s="134"/>
      <c r="B3" s="144"/>
      <c r="C3" s="131"/>
      <c r="D3" s="131"/>
      <c r="E3" s="131"/>
      <c r="F3" s="131"/>
      <c r="G3" s="131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29" t="s">
        <v>9</v>
      </c>
      <c r="V3" s="144"/>
    </row>
    <row r="4" spans="1:22" ht="15" customHeight="1">
      <c r="A4" s="75" t="s">
        <v>75</v>
      </c>
      <c r="B4" s="75"/>
      <c r="C4" s="162"/>
      <c r="D4" s="55" t="s">
        <v>76</v>
      </c>
      <c r="E4" s="55" t="s">
        <v>109</v>
      </c>
      <c r="F4" s="60" t="s">
        <v>82</v>
      </c>
      <c r="G4" s="199" t="s">
        <v>110</v>
      </c>
      <c r="H4" s="199"/>
      <c r="I4" s="199"/>
      <c r="J4" s="199"/>
      <c r="K4" s="112" t="s">
        <v>111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47"/>
    </row>
    <row r="5" spans="1:22" ht="60" customHeight="1">
      <c r="A5" s="65" t="s">
        <v>79</v>
      </c>
      <c r="B5" s="65" t="s">
        <v>80</v>
      </c>
      <c r="C5" s="62" t="s">
        <v>81</v>
      </c>
      <c r="D5" s="55"/>
      <c r="E5" s="55"/>
      <c r="F5" s="60"/>
      <c r="G5" s="200" t="s">
        <v>91</v>
      </c>
      <c r="H5" s="68" t="s">
        <v>112</v>
      </c>
      <c r="I5" s="68" t="s">
        <v>113</v>
      </c>
      <c r="J5" s="68" t="s">
        <v>114</v>
      </c>
      <c r="K5" s="204" t="s">
        <v>91</v>
      </c>
      <c r="L5" s="154" t="s">
        <v>112</v>
      </c>
      <c r="M5" s="154" t="s">
        <v>113</v>
      </c>
      <c r="N5" s="154" t="s">
        <v>114</v>
      </c>
      <c r="O5" s="56" t="s">
        <v>115</v>
      </c>
      <c r="P5" s="56" t="s">
        <v>116</v>
      </c>
      <c r="Q5" s="56" t="s">
        <v>117</v>
      </c>
      <c r="R5" s="56" t="s">
        <v>118</v>
      </c>
      <c r="S5" s="56" t="s">
        <v>119</v>
      </c>
      <c r="T5" s="56" t="s">
        <v>120</v>
      </c>
      <c r="U5" s="56" t="s">
        <v>121</v>
      </c>
      <c r="V5" s="147"/>
    </row>
    <row r="6" spans="1:22" ht="15" customHeight="1">
      <c r="A6" s="201" t="s">
        <v>97</v>
      </c>
      <c r="B6" s="201" t="s">
        <v>97</v>
      </c>
      <c r="C6" s="201" t="s">
        <v>97</v>
      </c>
      <c r="D6" s="202" t="s">
        <v>97</v>
      </c>
      <c r="E6" s="202" t="s">
        <v>97</v>
      </c>
      <c r="F6" s="202">
        <v>1</v>
      </c>
      <c r="G6" s="203">
        <f aca="true" t="shared" si="0" ref="G6:U6">F6+1</f>
        <v>2</v>
      </c>
      <c r="H6" s="203">
        <f t="shared" si="0"/>
        <v>3</v>
      </c>
      <c r="I6" s="203">
        <f t="shared" si="0"/>
        <v>4</v>
      </c>
      <c r="J6" s="203">
        <f t="shared" si="0"/>
        <v>5</v>
      </c>
      <c r="K6" s="204">
        <f t="shared" si="0"/>
        <v>6</v>
      </c>
      <c r="L6" s="204">
        <f t="shared" si="0"/>
        <v>7</v>
      </c>
      <c r="M6" s="204">
        <f t="shared" si="0"/>
        <v>8</v>
      </c>
      <c r="N6" s="204">
        <f t="shared" si="0"/>
        <v>9</v>
      </c>
      <c r="O6" s="204">
        <f t="shared" si="0"/>
        <v>10</v>
      </c>
      <c r="P6" s="204">
        <f t="shared" si="0"/>
        <v>11</v>
      </c>
      <c r="Q6" s="204">
        <f t="shared" si="0"/>
        <v>12</v>
      </c>
      <c r="R6" s="204">
        <f t="shared" si="0"/>
        <v>13</v>
      </c>
      <c r="S6" s="204">
        <f t="shared" si="0"/>
        <v>14</v>
      </c>
      <c r="T6" s="204">
        <f t="shared" si="0"/>
        <v>15</v>
      </c>
      <c r="U6" s="204">
        <f t="shared" si="0"/>
        <v>16</v>
      </c>
      <c r="V6" s="144"/>
    </row>
    <row r="7" spans="1:23" ht="15" customHeight="1">
      <c r="A7" s="83"/>
      <c r="B7" s="83"/>
      <c r="C7" s="83"/>
      <c r="D7" s="83"/>
      <c r="E7" s="70" t="s">
        <v>88</v>
      </c>
      <c r="F7" s="78">
        <v>9218586.23</v>
      </c>
      <c r="G7" s="78">
        <v>8645586.23</v>
      </c>
      <c r="H7" s="78">
        <v>7460574.5</v>
      </c>
      <c r="I7" s="78">
        <v>822165.33</v>
      </c>
      <c r="J7" s="78">
        <v>362846.4</v>
      </c>
      <c r="K7" s="88">
        <v>573000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78">
        <v>573000</v>
      </c>
      <c r="V7" s="205"/>
      <c r="W7" s="206"/>
    </row>
    <row r="8" spans="1:23" ht="15" customHeight="1">
      <c r="A8" s="83"/>
      <c r="B8" s="83"/>
      <c r="C8" s="83"/>
      <c r="D8" s="83" t="s">
        <v>98</v>
      </c>
      <c r="E8" s="70"/>
      <c r="F8" s="78">
        <v>9218586.23</v>
      </c>
      <c r="G8" s="78">
        <v>8645586.23</v>
      </c>
      <c r="H8" s="78">
        <v>7460574.5</v>
      </c>
      <c r="I8" s="78">
        <v>822165.33</v>
      </c>
      <c r="J8" s="78">
        <v>362846.4</v>
      </c>
      <c r="K8" s="88">
        <v>573000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78">
        <v>573000</v>
      </c>
      <c r="V8" s="1"/>
      <c r="W8" s="1"/>
    </row>
    <row r="9" spans="1:23" ht="15" customHeight="1">
      <c r="A9" s="83"/>
      <c r="B9" s="83"/>
      <c r="C9" s="83"/>
      <c r="D9" s="83" t="s">
        <v>100</v>
      </c>
      <c r="E9" s="70" t="s">
        <v>122</v>
      </c>
      <c r="F9" s="78">
        <v>9218586.23</v>
      </c>
      <c r="G9" s="78">
        <v>8645586.23</v>
      </c>
      <c r="H9" s="78">
        <v>7460574.5</v>
      </c>
      <c r="I9" s="78">
        <v>822165.33</v>
      </c>
      <c r="J9" s="78">
        <v>362846.4</v>
      </c>
      <c r="K9" s="88">
        <v>573000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78">
        <v>573000</v>
      </c>
      <c r="W9" s="1"/>
    </row>
    <row r="10" spans="1:21" ht="15" customHeight="1">
      <c r="A10" s="83" t="s">
        <v>102</v>
      </c>
      <c r="B10" s="83" t="s">
        <v>103</v>
      </c>
      <c r="C10" s="83" t="s">
        <v>103</v>
      </c>
      <c r="D10" s="83" t="s">
        <v>104</v>
      </c>
      <c r="E10" s="70" t="s">
        <v>123</v>
      </c>
      <c r="F10" s="78">
        <v>9218586.23</v>
      </c>
      <c r="G10" s="78">
        <v>8645586.23</v>
      </c>
      <c r="H10" s="78">
        <v>7460574.5</v>
      </c>
      <c r="I10" s="78">
        <v>822165.33</v>
      </c>
      <c r="J10" s="78">
        <v>362846.4</v>
      </c>
      <c r="K10" s="88">
        <v>573000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78">
        <v>573000</v>
      </c>
    </row>
    <row r="11" spans="12:20" ht="9.75" customHeight="1">
      <c r="L11" s="1"/>
      <c r="M11" s="1"/>
      <c r="N11" s="1"/>
      <c r="R11" s="1"/>
      <c r="S11" s="1"/>
      <c r="T11" s="1"/>
    </row>
    <row r="12" spans="13:19" ht="9.75" customHeight="1">
      <c r="M12" s="1"/>
      <c r="N12" s="1"/>
      <c r="Q12" s="1"/>
      <c r="S12" s="1"/>
    </row>
    <row r="13" spans="13:19" ht="9.75" customHeight="1">
      <c r="M13" s="1"/>
      <c r="N13" s="1"/>
      <c r="P13" s="1"/>
      <c r="S13" s="1"/>
    </row>
    <row r="14" spans="5:20" ht="9.75" customHeight="1">
      <c r="E14" s="1"/>
      <c r="F14" s="1"/>
      <c r="P14" s="1"/>
      <c r="R14" s="1"/>
      <c r="S14" s="1"/>
      <c r="T14" s="1"/>
    </row>
    <row r="15" spans="5:10" ht="9.75" customHeight="1">
      <c r="E15" s="1"/>
      <c r="J15" s="1"/>
    </row>
    <row r="16" spans="5:14" ht="9.75" customHeight="1">
      <c r="E16" s="1"/>
      <c r="N16" s="1"/>
    </row>
    <row r="17" spans="2:15" ht="9.75" customHeight="1">
      <c r="B17" s="1"/>
      <c r="E17" s="1"/>
      <c r="O17" s="1"/>
    </row>
    <row r="18" spans="16:20" ht="12.75" customHeight="1">
      <c r="P18" s="1"/>
      <c r="T18" s="1"/>
    </row>
    <row r="19" ht="12.75" customHeight="1"/>
    <row r="20" ht="9.75" customHeight="1">
      <c r="F20" s="1"/>
    </row>
    <row r="21" ht="9.75" customHeight="1">
      <c r="G21" s="1"/>
    </row>
    <row r="22" ht="12.75" customHeight="1"/>
    <row r="23" ht="9.75" customHeight="1">
      <c r="E23" s="1"/>
    </row>
    <row r="38" ht="11.25">
      <c r="AB38" s="1"/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  <col min="256" max="256" width="9.16015625" style="0" customWidth="1"/>
  </cols>
  <sheetData>
    <row r="1" spans="1:255" ht="15" customHeight="1">
      <c r="A1" s="157"/>
      <c r="B1" s="158"/>
      <c r="C1" s="158"/>
      <c r="D1" s="158"/>
      <c r="E1" s="158" t="s">
        <v>124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  <c r="IR1" s="196"/>
      <c r="IS1" s="196"/>
      <c r="IT1" s="196"/>
      <c r="IU1" s="196"/>
    </row>
    <row r="2" spans="1:255" ht="30" customHeight="1">
      <c r="A2" s="159" t="s">
        <v>8</v>
      </c>
      <c r="B2" s="160"/>
      <c r="C2" s="160"/>
      <c r="D2" s="160"/>
      <c r="E2" s="16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  <c r="GR2" s="195"/>
      <c r="GS2" s="195"/>
      <c r="GT2" s="195"/>
      <c r="GU2" s="195"/>
      <c r="GV2" s="195"/>
      <c r="GW2" s="195"/>
      <c r="GX2" s="195"/>
      <c r="GY2" s="195"/>
      <c r="GZ2" s="195"/>
      <c r="HA2" s="195"/>
      <c r="HB2" s="195"/>
      <c r="HC2" s="195"/>
      <c r="HD2" s="195"/>
      <c r="HE2" s="195"/>
      <c r="HF2" s="195"/>
      <c r="HG2" s="195"/>
      <c r="HH2" s="195"/>
      <c r="HI2" s="195"/>
      <c r="HJ2" s="195"/>
      <c r="HK2" s="195"/>
      <c r="HL2" s="195"/>
      <c r="HM2" s="195"/>
      <c r="HN2" s="195"/>
      <c r="HO2" s="195"/>
      <c r="HP2" s="195"/>
      <c r="HQ2" s="195"/>
      <c r="HR2" s="195"/>
      <c r="HS2" s="195"/>
      <c r="HT2" s="195"/>
      <c r="HU2" s="195"/>
      <c r="HV2" s="195"/>
      <c r="HW2" s="195"/>
      <c r="HX2" s="195"/>
      <c r="HY2" s="195"/>
      <c r="HZ2" s="195"/>
      <c r="IA2" s="195"/>
      <c r="IB2" s="195"/>
      <c r="IC2" s="195"/>
      <c r="ID2" s="195"/>
      <c r="IE2" s="195"/>
      <c r="IF2" s="195"/>
      <c r="IG2" s="195"/>
      <c r="IH2" s="195"/>
      <c r="II2" s="195"/>
      <c r="IJ2" s="195"/>
      <c r="IK2" s="195"/>
      <c r="IL2" s="195"/>
      <c r="IM2" s="195"/>
      <c r="IN2" s="195"/>
      <c r="IO2" s="195"/>
      <c r="IP2" s="195"/>
      <c r="IQ2" s="195"/>
      <c r="IR2" s="195"/>
      <c r="IS2" s="195"/>
      <c r="IT2" s="195"/>
      <c r="IU2" s="195"/>
    </row>
    <row r="3" spans="1:255" ht="15" customHeight="1">
      <c r="A3" s="161"/>
      <c r="B3" s="44"/>
      <c r="C3" s="44"/>
      <c r="D3" s="44"/>
      <c r="E3" s="158" t="s">
        <v>9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195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  <c r="IR3" s="196"/>
      <c r="IS3" s="196"/>
      <c r="IT3" s="196"/>
      <c r="IU3" s="196"/>
    </row>
    <row r="4" spans="1:255" ht="15" customHeight="1">
      <c r="A4" s="162" t="s">
        <v>10</v>
      </c>
      <c r="B4" s="163"/>
      <c r="C4" s="162" t="s">
        <v>11</v>
      </c>
      <c r="D4" s="164"/>
      <c r="E4" s="163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</row>
    <row r="5" spans="1:255" ht="15" customHeight="1">
      <c r="A5" s="60" t="s">
        <v>12</v>
      </c>
      <c r="B5" s="65" t="s">
        <v>125</v>
      </c>
      <c r="C5" s="60" t="s">
        <v>126</v>
      </c>
      <c r="D5" s="65" t="s">
        <v>88</v>
      </c>
      <c r="E5" s="65" t="s">
        <v>127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</row>
    <row r="6" spans="1:255" ht="15" customHeight="1">
      <c r="A6" s="165" t="s">
        <v>15</v>
      </c>
      <c r="B6" s="166">
        <v>8910586.23</v>
      </c>
      <c r="C6" s="167" t="s">
        <v>16</v>
      </c>
      <c r="D6" s="168">
        <f aca="true" t="shared" si="0" ref="D6:D32">E6</f>
        <v>0</v>
      </c>
      <c r="E6" s="166">
        <v>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</row>
    <row r="7" spans="1:255" ht="15" customHeight="1">
      <c r="A7" s="169" t="s">
        <v>24</v>
      </c>
      <c r="B7" s="166">
        <v>0</v>
      </c>
      <c r="C7" s="167" t="s">
        <v>19</v>
      </c>
      <c r="D7" s="168">
        <f t="shared" si="0"/>
        <v>0</v>
      </c>
      <c r="E7" s="166">
        <v>0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  <c r="IU7" s="196"/>
    </row>
    <row r="8" spans="1:255" ht="15" customHeight="1">
      <c r="A8" s="165" t="s">
        <v>27</v>
      </c>
      <c r="B8" s="78">
        <v>0</v>
      </c>
      <c r="C8" s="167" t="s">
        <v>22</v>
      </c>
      <c r="D8" s="168">
        <f t="shared" si="0"/>
        <v>0</v>
      </c>
      <c r="E8" s="166">
        <v>0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</row>
    <row r="9" spans="1:255" ht="15" customHeight="1">
      <c r="A9" s="170"/>
      <c r="B9" s="78"/>
      <c r="C9" s="167" t="s">
        <v>25</v>
      </c>
      <c r="D9" s="168">
        <f t="shared" si="0"/>
        <v>0</v>
      </c>
      <c r="E9" s="166">
        <v>0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  <c r="IU9" s="196"/>
    </row>
    <row r="10" spans="1:255" ht="15" customHeight="1">
      <c r="A10" s="170"/>
      <c r="B10" s="78"/>
      <c r="C10" s="167" t="s">
        <v>28</v>
      </c>
      <c r="D10" s="168">
        <f t="shared" si="0"/>
        <v>8910586.23</v>
      </c>
      <c r="E10" s="166">
        <v>8910586.23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</row>
    <row r="11" spans="1:255" ht="15" customHeight="1">
      <c r="A11" s="171"/>
      <c r="B11" s="78"/>
      <c r="C11" s="167" t="s">
        <v>31</v>
      </c>
      <c r="D11" s="168">
        <f t="shared" si="0"/>
        <v>0</v>
      </c>
      <c r="E11" s="166">
        <v>0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</row>
    <row r="12" spans="1:255" ht="15" customHeight="1">
      <c r="A12" s="172"/>
      <c r="B12" s="78"/>
      <c r="C12" s="167" t="s">
        <v>33</v>
      </c>
      <c r="D12" s="168">
        <f t="shared" si="0"/>
        <v>0</v>
      </c>
      <c r="E12" s="166">
        <v>0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</row>
    <row r="13" spans="1:255" ht="15" customHeight="1">
      <c r="A13" s="172"/>
      <c r="B13" s="78"/>
      <c r="C13" s="167" t="s">
        <v>35</v>
      </c>
      <c r="D13" s="88">
        <f t="shared" si="0"/>
        <v>0</v>
      </c>
      <c r="E13" s="166">
        <v>0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</row>
    <row r="14" spans="1:255" ht="15" customHeight="1">
      <c r="A14" s="170"/>
      <c r="B14" s="78"/>
      <c r="C14" s="167" t="s">
        <v>36</v>
      </c>
      <c r="D14" s="173">
        <f t="shared" si="0"/>
        <v>0</v>
      </c>
      <c r="E14" s="166">
        <v>0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</row>
    <row r="15" spans="1:255" ht="15" customHeight="1">
      <c r="A15" s="170"/>
      <c r="B15" s="174"/>
      <c r="C15" s="167" t="s">
        <v>38</v>
      </c>
      <c r="D15" s="173">
        <f t="shared" si="0"/>
        <v>0</v>
      </c>
      <c r="E15" s="166">
        <v>0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  <c r="IL15" s="196"/>
      <c r="IM15" s="196"/>
      <c r="IN15" s="196"/>
      <c r="IO15" s="196"/>
      <c r="IP15" s="196"/>
      <c r="IQ15" s="196"/>
      <c r="IR15" s="196"/>
      <c r="IS15" s="196"/>
      <c r="IT15" s="196"/>
      <c r="IU15" s="196"/>
    </row>
    <row r="16" spans="1:255" ht="15" customHeight="1">
      <c r="A16" s="170"/>
      <c r="B16" s="166"/>
      <c r="C16" s="167" t="s">
        <v>40</v>
      </c>
      <c r="D16" s="173">
        <f t="shared" si="0"/>
        <v>0</v>
      </c>
      <c r="E16" s="166">
        <v>0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  <c r="IL16" s="196"/>
      <c r="IM16" s="196"/>
      <c r="IN16" s="196"/>
      <c r="IO16" s="196"/>
      <c r="IP16" s="196"/>
      <c r="IQ16" s="196"/>
      <c r="IR16" s="196"/>
      <c r="IS16" s="196"/>
      <c r="IT16" s="196"/>
      <c r="IU16" s="196"/>
    </row>
    <row r="17" spans="1:255" ht="15" customHeight="1">
      <c r="A17" s="175"/>
      <c r="B17" s="166"/>
      <c r="C17" s="167" t="s">
        <v>42</v>
      </c>
      <c r="D17" s="173">
        <f t="shared" si="0"/>
        <v>0</v>
      </c>
      <c r="E17" s="166">
        <v>0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  <c r="HY17" s="196"/>
      <c r="HZ17" s="196"/>
      <c r="IA17" s="196"/>
      <c r="IB17" s="196"/>
      <c r="IC17" s="196"/>
      <c r="ID17" s="196"/>
      <c r="IE17" s="196"/>
      <c r="IF17" s="196"/>
      <c r="IG17" s="196"/>
      <c r="IH17" s="196"/>
      <c r="II17" s="196"/>
      <c r="IJ17" s="196"/>
      <c r="IK17" s="196"/>
      <c r="IL17" s="196"/>
      <c r="IM17" s="196"/>
      <c r="IN17" s="196"/>
      <c r="IO17" s="196"/>
      <c r="IP17" s="196"/>
      <c r="IQ17" s="196"/>
      <c r="IR17" s="196"/>
      <c r="IS17" s="196"/>
      <c r="IT17" s="196"/>
      <c r="IU17" s="196"/>
    </row>
    <row r="18" spans="1:255" ht="15" customHeight="1">
      <c r="A18" s="165"/>
      <c r="B18" s="166"/>
      <c r="C18" s="167" t="s">
        <v>44</v>
      </c>
      <c r="D18" s="173">
        <f t="shared" si="0"/>
        <v>0</v>
      </c>
      <c r="E18" s="78">
        <v>0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6"/>
      <c r="HB18" s="196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196"/>
      <c r="HT18" s="196"/>
      <c r="HU18" s="196"/>
      <c r="HV18" s="196"/>
      <c r="HW18" s="196"/>
      <c r="HX18" s="196"/>
      <c r="HY18" s="196"/>
      <c r="HZ18" s="196"/>
      <c r="IA18" s="196"/>
      <c r="IB18" s="196"/>
      <c r="IC18" s="196"/>
      <c r="ID18" s="196"/>
      <c r="IE18" s="196"/>
      <c r="IF18" s="196"/>
      <c r="IG18" s="196"/>
      <c r="IH18" s="196"/>
      <c r="II18" s="196"/>
      <c r="IJ18" s="196"/>
      <c r="IK18" s="196"/>
      <c r="IL18" s="196"/>
      <c r="IM18" s="196"/>
      <c r="IN18" s="196"/>
      <c r="IO18" s="196"/>
      <c r="IP18" s="196"/>
      <c r="IQ18" s="196"/>
      <c r="IR18" s="196"/>
      <c r="IS18" s="196"/>
      <c r="IT18" s="196"/>
      <c r="IU18" s="196"/>
    </row>
    <row r="19" spans="1:255" ht="15" customHeight="1">
      <c r="A19" s="165"/>
      <c r="B19" s="166"/>
      <c r="C19" s="167" t="s">
        <v>46</v>
      </c>
      <c r="D19" s="173">
        <f t="shared" si="0"/>
        <v>0</v>
      </c>
      <c r="E19" s="174">
        <v>0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196"/>
      <c r="IO19" s="196"/>
      <c r="IP19" s="196"/>
      <c r="IQ19" s="196"/>
      <c r="IR19" s="196"/>
      <c r="IS19" s="196"/>
      <c r="IT19" s="196"/>
      <c r="IU19" s="196"/>
    </row>
    <row r="20" spans="1:255" ht="15" customHeight="1">
      <c r="A20" s="165"/>
      <c r="B20" s="166"/>
      <c r="C20" s="167" t="s">
        <v>48</v>
      </c>
      <c r="D20" s="173">
        <f t="shared" si="0"/>
        <v>0</v>
      </c>
      <c r="E20" s="176">
        <v>0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196"/>
      <c r="IO20" s="196"/>
      <c r="IP20" s="196"/>
      <c r="IQ20" s="196"/>
      <c r="IR20" s="196"/>
      <c r="IS20" s="196"/>
      <c r="IT20" s="196"/>
      <c r="IU20" s="196"/>
    </row>
    <row r="21" spans="1:255" ht="15" customHeight="1">
      <c r="A21" s="165"/>
      <c r="B21" s="166"/>
      <c r="C21" s="167" t="s">
        <v>50</v>
      </c>
      <c r="D21" s="173">
        <f t="shared" si="0"/>
        <v>0</v>
      </c>
      <c r="E21" s="166">
        <v>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6"/>
      <c r="IO21" s="196"/>
      <c r="IP21" s="196"/>
      <c r="IQ21" s="196"/>
      <c r="IR21" s="196"/>
      <c r="IS21" s="196"/>
      <c r="IT21" s="196"/>
      <c r="IU21" s="196"/>
    </row>
    <row r="22" spans="1:255" ht="15" customHeight="1">
      <c r="A22" s="165"/>
      <c r="B22" s="166"/>
      <c r="C22" s="167" t="s">
        <v>51</v>
      </c>
      <c r="D22" s="173">
        <f t="shared" si="0"/>
        <v>0</v>
      </c>
      <c r="E22" s="166">
        <v>0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  <c r="IP22" s="196"/>
      <c r="IQ22" s="196"/>
      <c r="IR22" s="196"/>
      <c r="IS22" s="196"/>
      <c r="IT22" s="196"/>
      <c r="IU22" s="196"/>
    </row>
    <row r="23" spans="1:255" ht="15" customHeight="1">
      <c r="A23" s="165"/>
      <c r="B23" s="78"/>
      <c r="C23" s="177" t="s">
        <v>52</v>
      </c>
      <c r="D23" s="173">
        <f t="shared" si="0"/>
        <v>0</v>
      </c>
      <c r="E23" s="176">
        <v>0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  <c r="IL23" s="196"/>
      <c r="IM23" s="196"/>
      <c r="IN23" s="196"/>
      <c r="IO23" s="196"/>
      <c r="IP23" s="196"/>
      <c r="IQ23" s="196"/>
      <c r="IR23" s="196"/>
      <c r="IS23" s="196"/>
      <c r="IT23" s="196"/>
      <c r="IU23" s="196"/>
    </row>
    <row r="24" spans="1:255" ht="15" customHeight="1">
      <c r="A24" s="172"/>
      <c r="B24" s="178"/>
      <c r="C24" s="177" t="s">
        <v>53</v>
      </c>
      <c r="D24" s="173">
        <f t="shared" si="0"/>
        <v>0</v>
      </c>
      <c r="E24" s="176">
        <v>0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6"/>
      <c r="IG24" s="196"/>
      <c r="IH24" s="196"/>
      <c r="II24" s="196"/>
      <c r="IJ24" s="196"/>
      <c r="IK24" s="196"/>
      <c r="IL24" s="196"/>
      <c r="IM24" s="196"/>
      <c r="IN24" s="196"/>
      <c r="IO24" s="196"/>
      <c r="IP24" s="196"/>
      <c r="IQ24" s="196"/>
      <c r="IR24" s="196"/>
      <c r="IS24" s="196"/>
      <c r="IT24" s="196"/>
      <c r="IU24" s="196"/>
    </row>
    <row r="25" spans="1:255" ht="15" customHeight="1">
      <c r="A25" s="172"/>
      <c r="B25" s="178"/>
      <c r="C25" s="177" t="s">
        <v>54</v>
      </c>
      <c r="D25" s="173">
        <f t="shared" si="0"/>
        <v>0</v>
      </c>
      <c r="E25" s="176">
        <v>0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96"/>
      <c r="GV25" s="196"/>
      <c r="GW25" s="196"/>
      <c r="GX25" s="196"/>
      <c r="GY25" s="196"/>
      <c r="GZ25" s="196"/>
      <c r="HA25" s="196"/>
      <c r="HB25" s="196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196"/>
      <c r="HT25" s="196"/>
      <c r="HU25" s="196"/>
      <c r="HV25" s="196"/>
      <c r="HW25" s="196"/>
      <c r="HX25" s="196"/>
      <c r="HY25" s="196"/>
      <c r="HZ25" s="196"/>
      <c r="IA25" s="196"/>
      <c r="IB25" s="196"/>
      <c r="IC25" s="196"/>
      <c r="ID25" s="196"/>
      <c r="IE25" s="196"/>
      <c r="IF25" s="196"/>
      <c r="IG25" s="196"/>
      <c r="IH25" s="196"/>
      <c r="II25" s="196"/>
      <c r="IJ25" s="196"/>
      <c r="IK25" s="196"/>
      <c r="IL25" s="196"/>
      <c r="IM25" s="196"/>
      <c r="IN25" s="196"/>
      <c r="IO25" s="196"/>
      <c r="IP25" s="196"/>
      <c r="IQ25" s="196"/>
      <c r="IR25" s="196"/>
      <c r="IS25" s="196"/>
      <c r="IT25" s="196"/>
      <c r="IU25" s="196"/>
    </row>
    <row r="26" spans="1:255" ht="12.75" customHeight="1">
      <c r="A26" s="172"/>
      <c r="B26" s="178"/>
      <c r="C26" s="88" t="s">
        <v>55</v>
      </c>
      <c r="D26" s="173">
        <f t="shared" si="0"/>
        <v>0</v>
      </c>
      <c r="E26" s="179">
        <v>0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  <c r="ID26" s="196"/>
      <c r="IE26" s="196"/>
      <c r="IF26" s="196"/>
      <c r="IG26" s="196"/>
      <c r="IH26" s="196"/>
      <c r="II26" s="196"/>
      <c r="IJ26" s="196"/>
      <c r="IK26" s="196"/>
      <c r="IL26" s="196"/>
      <c r="IM26" s="196"/>
      <c r="IN26" s="196"/>
      <c r="IO26" s="196"/>
      <c r="IP26" s="196"/>
      <c r="IQ26" s="196"/>
      <c r="IR26" s="196"/>
      <c r="IS26" s="196"/>
      <c r="IT26" s="196"/>
      <c r="IU26" s="196"/>
    </row>
    <row r="27" spans="1:255" ht="15" customHeight="1">
      <c r="A27" s="172"/>
      <c r="B27" s="178"/>
      <c r="C27" s="165" t="s">
        <v>56</v>
      </c>
      <c r="D27" s="173">
        <f t="shared" si="0"/>
        <v>0</v>
      </c>
      <c r="E27" s="180">
        <v>0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6"/>
      <c r="IG27" s="196"/>
      <c r="IH27" s="196"/>
      <c r="II27" s="196"/>
      <c r="IJ27" s="196"/>
      <c r="IK27" s="196"/>
      <c r="IL27" s="196"/>
      <c r="IM27" s="196"/>
      <c r="IN27" s="196"/>
      <c r="IO27" s="196"/>
      <c r="IP27" s="196"/>
      <c r="IQ27" s="196"/>
      <c r="IR27" s="196"/>
      <c r="IS27" s="196"/>
      <c r="IT27" s="196"/>
      <c r="IU27" s="196"/>
    </row>
    <row r="28" spans="1:255" ht="15" customHeight="1">
      <c r="A28" s="165"/>
      <c r="B28" s="78"/>
      <c r="C28" s="177" t="s">
        <v>57</v>
      </c>
      <c r="D28" s="173">
        <f t="shared" si="0"/>
        <v>0</v>
      </c>
      <c r="E28" s="176">
        <v>0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  <c r="IO28" s="196"/>
      <c r="IP28" s="196"/>
      <c r="IQ28" s="196"/>
      <c r="IR28" s="196"/>
      <c r="IS28" s="196"/>
      <c r="IT28" s="196"/>
      <c r="IU28" s="196"/>
    </row>
    <row r="29" spans="1:255" ht="15" customHeight="1">
      <c r="A29" s="165"/>
      <c r="B29" s="174"/>
      <c r="C29" s="177" t="s">
        <v>58</v>
      </c>
      <c r="D29" s="173">
        <f t="shared" si="0"/>
        <v>0</v>
      </c>
      <c r="E29" s="181">
        <v>0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  <c r="ID29" s="196"/>
      <c r="IE29" s="196"/>
      <c r="IF29" s="196"/>
      <c r="IG29" s="196"/>
      <c r="IH29" s="196"/>
      <c r="II29" s="196"/>
      <c r="IJ29" s="196"/>
      <c r="IK29" s="196"/>
      <c r="IL29" s="196"/>
      <c r="IM29" s="196"/>
      <c r="IN29" s="196"/>
      <c r="IO29" s="196"/>
      <c r="IP29" s="196"/>
      <c r="IQ29" s="196"/>
      <c r="IR29" s="196"/>
      <c r="IS29" s="196"/>
      <c r="IT29" s="196"/>
      <c r="IU29" s="196"/>
    </row>
    <row r="30" spans="1:255" ht="15" customHeight="1">
      <c r="A30" s="165"/>
      <c r="B30" s="78"/>
      <c r="C30" s="177" t="s">
        <v>59</v>
      </c>
      <c r="D30" s="173">
        <f t="shared" si="0"/>
        <v>0</v>
      </c>
      <c r="E30" s="182">
        <v>0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  <c r="GN30" s="196"/>
      <c r="GO30" s="196"/>
      <c r="GP30" s="196"/>
      <c r="GQ30" s="196"/>
      <c r="GR30" s="196"/>
      <c r="GS30" s="196"/>
      <c r="GT30" s="196"/>
      <c r="GU30" s="196"/>
      <c r="GV30" s="196"/>
      <c r="GW30" s="196"/>
      <c r="GX30" s="196"/>
      <c r="GY30" s="196"/>
      <c r="GZ30" s="196"/>
      <c r="HA30" s="196"/>
      <c r="HB30" s="196"/>
      <c r="HC30" s="196"/>
      <c r="HD30" s="196"/>
      <c r="HE30" s="196"/>
      <c r="HF30" s="196"/>
      <c r="HG30" s="196"/>
      <c r="HH30" s="196"/>
      <c r="HI30" s="196"/>
      <c r="HJ30" s="196"/>
      <c r="HK30" s="196"/>
      <c r="HL30" s="196"/>
      <c r="HM30" s="196"/>
      <c r="HN30" s="196"/>
      <c r="HO30" s="196"/>
      <c r="HP30" s="196"/>
      <c r="HQ30" s="196"/>
      <c r="HR30" s="196"/>
      <c r="HS30" s="196"/>
      <c r="HT30" s="196"/>
      <c r="HU30" s="196"/>
      <c r="HV30" s="196"/>
      <c r="HW30" s="196"/>
      <c r="HX30" s="196"/>
      <c r="HY30" s="196"/>
      <c r="HZ30" s="196"/>
      <c r="IA30" s="196"/>
      <c r="IB30" s="196"/>
      <c r="IC30" s="196"/>
      <c r="ID30" s="196"/>
      <c r="IE30" s="196"/>
      <c r="IF30" s="196"/>
      <c r="IG30" s="196"/>
      <c r="IH30" s="196"/>
      <c r="II30" s="196"/>
      <c r="IJ30" s="196"/>
      <c r="IK30" s="196"/>
      <c r="IL30" s="196"/>
      <c r="IM30" s="196"/>
      <c r="IN30" s="196"/>
      <c r="IO30" s="196"/>
      <c r="IP30" s="196"/>
      <c r="IQ30" s="196"/>
      <c r="IR30" s="196"/>
      <c r="IS30" s="196"/>
      <c r="IT30" s="196"/>
      <c r="IU30" s="196"/>
    </row>
    <row r="31" spans="1:255" ht="15" customHeight="1">
      <c r="A31" s="172"/>
      <c r="B31" s="78"/>
      <c r="C31" s="165" t="s">
        <v>60</v>
      </c>
      <c r="D31" s="173">
        <f t="shared" si="0"/>
        <v>0</v>
      </c>
      <c r="E31" s="182">
        <v>0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6"/>
      <c r="HA31" s="196"/>
      <c r="HB31" s="196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  <c r="ID31" s="196"/>
      <c r="IE31" s="196"/>
      <c r="IF31" s="196"/>
      <c r="IG31" s="196"/>
      <c r="IH31" s="196"/>
      <c r="II31" s="196"/>
      <c r="IJ31" s="196"/>
      <c r="IK31" s="196"/>
      <c r="IL31" s="196"/>
      <c r="IM31" s="196"/>
      <c r="IN31" s="196"/>
      <c r="IO31" s="196"/>
      <c r="IP31" s="196"/>
      <c r="IQ31" s="196"/>
      <c r="IR31" s="196"/>
      <c r="IS31" s="196"/>
      <c r="IT31" s="196"/>
      <c r="IU31" s="196"/>
    </row>
    <row r="32" spans="1:255" ht="15" customHeight="1">
      <c r="A32" s="165"/>
      <c r="B32" s="166"/>
      <c r="C32" s="165" t="s">
        <v>61</v>
      </c>
      <c r="D32" s="173">
        <f t="shared" si="0"/>
        <v>0</v>
      </c>
      <c r="E32" s="174">
        <v>0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196"/>
      <c r="FG32" s="196"/>
      <c r="FH32" s="196"/>
      <c r="FI32" s="196"/>
      <c r="FJ32" s="196"/>
      <c r="FK32" s="196"/>
      <c r="FL32" s="196"/>
      <c r="FM32" s="196"/>
      <c r="FN32" s="196"/>
      <c r="FO32" s="196"/>
      <c r="FP32" s="196"/>
      <c r="FQ32" s="196"/>
      <c r="FR32" s="196"/>
      <c r="FS32" s="196"/>
      <c r="FT32" s="196"/>
      <c r="FU32" s="196"/>
      <c r="FV32" s="196"/>
      <c r="FW32" s="196"/>
      <c r="FX32" s="196"/>
      <c r="FY32" s="196"/>
      <c r="FZ32" s="196"/>
      <c r="GA32" s="196"/>
      <c r="GB32" s="196"/>
      <c r="GC32" s="196"/>
      <c r="GD32" s="196"/>
      <c r="GE32" s="196"/>
      <c r="GF32" s="196"/>
      <c r="GG32" s="196"/>
      <c r="GH32" s="196"/>
      <c r="GI32" s="196"/>
      <c r="GJ32" s="196"/>
      <c r="GK32" s="196"/>
      <c r="GL32" s="196"/>
      <c r="GM32" s="196"/>
      <c r="GN32" s="196"/>
      <c r="GO32" s="196"/>
      <c r="GP32" s="196"/>
      <c r="GQ32" s="196"/>
      <c r="GR32" s="196"/>
      <c r="GS32" s="196"/>
      <c r="GT32" s="196"/>
      <c r="GU32" s="196"/>
      <c r="GV32" s="196"/>
      <c r="GW32" s="196"/>
      <c r="GX32" s="196"/>
      <c r="GY32" s="196"/>
      <c r="GZ32" s="196"/>
      <c r="HA32" s="196"/>
      <c r="HB32" s="196"/>
      <c r="HC32" s="196"/>
      <c r="HD32" s="196"/>
      <c r="HE32" s="196"/>
      <c r="HF32" s="196"/>
      <c r="HG32" s="196"/>
      <c r="HH32" s="196"/>
      <c r="HI32" s="196"/>
      <c r="HJ32" s="196"/>
      <c r="HK32" s="196"/>
      <c r="HL32" s="196"/>
      <c r="HM32" s="196"/>
      <c r="HN32" s="196"/>
      <c r="HO32" s="196"/>
      <c r="HP32" s="196"/>
      <c r="HQ32" s="196"/>
      <c r="HR32" s="196"/>
      <c r="HS32" s="196"/>
      <c r="HT32" s="196"/>
      <c r="HU32" s="196"/>
      <c r="HV32" s="196"/>
      <c r="HW32" s="196"/>
      <c r="HX32" s="196"/>
      <c r="HY32" s="196"/>
      <c r="HZ32" s="196"/>
      <c r="IA32" s="196"/>
      <c r="IB32" s="196"/>
      <c r="IC32" s="196"/>
      <c r="ID32" s="196"/>
      <c r="IE32" s="196"/>
      <c r="IF32" s="196"/>
      <c r="IG32" s="196"/>
      <c r="IH32" s="196"/>
      <c r="II32" s="196"/>
      <c r="IJ32" s="196"/>
      <c r="IK32" s="196"/>
      <c r="IL32" s="196"/>
      <c r="IM32" s="196"/>
      <c r="IN32" s="196"/>
      <c r="IO32" s="196"/>
      <c r="IP32" s="196"/>
      <c r="IQ32" s="196"/>
      <c r="IR32" s="196"/>
      <c r="IS32" s="196"/>
      <c r="IT32" s="196"/>
      <c r="IU32" s="196"/>
    </row>
    <row r="33" spans="1:255" ht="15" customHeight="1">
      <c r="A33" s="183" t="s">
        <v>62</v>
      </c>
      <c r="B33" s="166">
        <f>B6+B7+B8</f>
        <v>8910586.23</v>
      </c>
      <c r="C33" s="184" t="s">
        <v>63</v>
      </c>
      <c r="D33" s="173">
        <f>SUM(D6:D32)</f>
        <v>8910586.23</v>
      </c>
      <c r="E33" s="78">
        <f>SUM(E6:E32)</f>
        <v>8910586.23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  <c r="IM33" s="196"/>
      <c r="IN33" s="196"/>
      <c r="IO33" s="196"/>
      <c r="IP33" s="196"/>
      <c r="IQ33" s="196"/>
      <c r="IR33" s="196"/>
      <c r="IS33" s="196"/>
      <c r="IT33" s="196"/>
      <c r="IU33" s="196"/>
    </row>
    <row r="34" spans="1:255" ht="15" customHeight="1">
      <c r="A34" s="165" t="s">
        <v>128</v>
      </c>
      <c r="B34" s="166">
        <v>0</v>
      </c>
      <c r="C34" s="185" t="s">
        <v>65</v>
      </c>
      <c r="D34" s="173">
        <f>B34</f>
        <v>0</v>
      </c>
      <c r="E34" s="186">
        <f>D34</f>
        <v>0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196"/>
      <c r="FG34" s="196"/>
      <c r="FH34" s="196"/>
      <c r="FI34" s="196"/>
      <c r="FJ34" s="196"/>
      <c r="FK34" s="196"/>
      <c r="FL34" s="196"/>
      <c r="FM34" s="196"/>
      <c r="FN34" s="196"/>
      <c r="FO34" s="196"/>
      <c r="FP34" s="196"/>
      <c r="FQ34" s="196"/>
      <c r="FR34" s="196"/>
      <c r="FS34" s="196"/>
      <c r="FT34" s="196"/>
      <c r="FU34" s="196"/>
      <c r="FV34" s="196"/>
      <c r="FW34" s="196"/>
      <c r="FX34" s="196"/>
      <c r="FY34" s="196"/>
      <c r="FZ34" s="196"/>
      <c r="GA34" s="196"/>
      <c r="GB34" s="196"/>
      <c r="GC34" s="196"/>
      <c r="GD34" s="196"/>
      <c r="GE34" s="196"/>
      <c r="GF34" s="196"/>
      <c r="GG34" s="196"/>
      <c r="GH34" s="196"/>
      <c r="GI34" s="196"/>
      <c r="GJ34" s="196"/>
      <c r="GK34" s="196"/>
      <c r="GL34" s="196"/>
      <c r="GM34" s="196"/>
      <c r="GN34" s="196"/>
      <c r="GO34" s="196"/>
      <c r="GP34" s="196"/>
      <c r="GQ34" s="196"/>
      <c r="GR34" s="196"/>
      <c r="GS34" s="196"/>
      <c r="GT34" s="196"/>
      <c r="GU34" s="196"/>
      <c r="GV34" s="196"/>
      <c r="GW34" s="196"/>
      <c r="GX34" s="196"/>
      <c r="GY34" s="196"/>
      <c r="GZ34" s="196"/>
      <c r="HA34" s="196"/>
      <c r="HB34" s="196"/>
      <c r="HC34" s="196"/>
      <c r="HD34" s="196"/>
      <c r="HE34" s="196"/>
      <c r="HF34" s="196"/>
      <c r="HG34" s="196"/>
      <c r="HH34" s="196"/>
      <c r="HI34" s="196"/>
      <c r="HJ34" s="196"/>
      <c r="HK34" s="196"/>
      <c r="HL34" s="196"/>
      <c r="HM34" s="196"/>
      <c r="HN34" s="196"/>
      <c r="HO34" s="196"/>
      <c r="HP34" s="196"/>
      <c r="HQ34" s="196"/>
      <c r="HR34" s="196"/>
      <c r="HS34" s="196"/>
      <c r="HT34" s="196"/>
      <c r="HU34" s="196"/>
      <c r="HV34" s="196"/>
      <c r="HW34" s="196"/>
      <c r="HX34" s="196"/>
      <c r="HY34" s="196"/>
      <c r="HZ34" s="196"/>
      <c r="IA34" s="196"/>
      <c r="IB34" s="196"/>
      <c r="IC34" s="196"/>
      <c r="ID34" s="196"/>
      <c r="IE34" s="196"/>
      <c r="IF34" s="196"/>
      <c r="IG34" s="196"/>
      <c r="IH34" s="196"/>
      <c r="II34" s="196"/>
      <c r="IJ34" s="196"/>
      <c r="IK34" s="196"/>
      <c r="IL34" s="196"/>
      <c r="IM34" s="196"/>
      <c r="IN34" s="196"/>
      <c r="IO34" s="196"/>
      <c r="IP34" s="196"/>
      <c r="IQ34" s="196"/>
      <c r="IR34" s="196"/>
      <c r="IS34" s="196"/>
      <c r="IT34" s="196"/>
      <c r="IU34" s="196"/>
    </row>
    <row r="35" spans="1:255" ht="15" customHeight="1">
      <c r="A35" s="165" t="s">
        <v>67</v>
      </c>
      <c r="B35" s="166">
        <v>0</v>
      </c>
      <c r="C35" s="187"/>
      <c r="D35" s="182"/>
      <c r="E35" s="182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196"/>
      <c r="FG35" s="196"/>
      <c r="FH35" s="196"/>
      <c r="FI35" s="196"/>
      <c r="FJ35" s="196"/>
      <c r="FK35" s="196"/>
      <c r="FL35" s="196"/>
      <c r="FM35" s="196"/>
      <c r="FN35" s="196"/>
      <c r="FO35" s="196"/>
      <c r="FP35" s="196"/>
      <c r="FQ35" s="196"/>
      <c r="FR35" s="196"/>
      <c r="FS35" s="196"/>
      <c r="FT35" s="196"/>
      <c r="FU35" s="196"/>
      <c r="FV35" s="196"/>
      <c r="FW35" s="196"/>
      <c r="FX35" s="196"/>
      <c r="FY35" s="196"/>
      <c r="FZ35" s="196"/>
      <c r="GA35" s="196"/>
      <c r="GB35" s="196"/>
      <c r="GC35" s="196"/>
      <c r="GD35" s="196"/>
      <c r="GE35" s="196"/>
      <c r="GF35" s="196"/>
      <c r="GG35" s="196"/>
      <c r="GH35" s="196"/>
      <c r="GI35" s="196"/>
      <c r="GJ35" s="196"/>
      <c r="GK35" s="196"/>
      <c r="GL35" s="196"/>
      <c r="GM35" s="196"/>
      <c r="GN35" s="196"/>
      <c r="GO35" s="196"/>
      <c r="GP35" s="196"/>
      <c r="GQ35" s="196"/>
      <c r="GR35" s="196"/>
      <c r="GS35" s="196"/>
      <c r="GT35" s="196"/>
      <c r="GU35" s="196"/>
      <c r="GV35" s="196"/>
      <c r="GW35" s="196"/>
      <c r="GX35" s="196"/>
      <c r="GY35" s="196"/>
      <c r="GZ35" s="196"/>
      <c r="HA35" s="196"/>
      <c r="HB35" s="196"/>
      <c r="HC35" s="196"/>
      <c r="HD35" s="196"/>
      <c r="HE35" s="196"/>
      <c r="HF35" s="196"/>
      <c r="HG35" s="196"/>
      <c r="HH35" s="196"/>
      <c r="HI35" s="196"/>
      <c r="HJ35" s="196"/>
      <c r="HK35" s="196"/>
      <c r="HL35" s="196"/>
      <c r="HM35" s="196"/>
      <c r="HN35" s="196"/>
      <c r="HO35" s="196"/>
      <c r="HP35" s="196"/>
      <c r="HQ35" s="196"/>
      <c r="HR35" s="196"/>
      <c r="HS35" s="196"/>
      <c r="HT35" s="196"/>
      <c r="HU35" s="196"/>
      <c r="HV35" s="196"/>
      <c r="HW35" s="196"/>
      <c r="HX35" s="196"/>
      <c r="HY35" s="196"/>
      <c r="HZ35" s="196"/>
      <c r="IA35" s="196"/>
      <c r="IB35" s="196"/>
      <c r="IC35" s="196"/>
      <c r="ID35" s="196"/>
      <c r="IE35" s="196"/>
      <c r="IF35" s="196"/>
      <c r="IG35" s="196"/>
      <c r="IH35" s="196"/>
      <c r="II35" s="196"/>
      <c r="IJ35" s="196"/>
      <c r="IK35" s="196"/>
      <c r="IL35" s="196"/>
      <c r="IM35" s="196"/>
      <c r="IN35" s="196"/>
      <c r="IO35" s="196"/>
      <c r="IP35" s="196"/>
      <c r="IQ35" s="196"/>
      <c r="IR35" s="196"/>
      <c r="IS35" s="196"/>
      <c r="IT35" s="196"/>
      <c r="IU35" s="196"/>
    </row>
    <row r="36" spans="1:255" ht="15" customHeight="1">
      <c r="A36" s="165" t="s">
        <v>69</v>
      </c>
      <c r="B36" s="78">
        <v>0</v>
      </c>
      <c r="C36" s="187"/>
      <c r="D36" s="78"/>
      <c r="E36" s="188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196"/>
      <c r="FG36" s="196"/>
      <c r="FH36" s="196"/>
      <c r="FI36" s="196"/>
      <c r="FJ36" s="196"/>
      <c r="FK36" s="196"/>
      <c r="FL36" s="196"/>
      <c r="FM36" s="196"/>
      <c r="FN36" s="196"/>
      <c r="FO36" s="196"/>
      <c r="FP36" s="196"/>
      <c r="FQ36" s="196"/>
      <c r="FR36" s="196"/>
      <c r="FS36" s="196"/>
      <c r="FT36" s="196"/>
      <c r="FU36" s="196"/>
      <c r="FV36" s="196"/>
      <c r="FW36" s="196"/>
      <c r="FX36" s="196"/>
      <c r="FY36" s="196"/>
      <c r="FZ36" s="196"/>
      <c r="GA36" s="196"/>
      <c r="GB36" s="196"/>
      <c r="GC36" s="196"/>
      <c r="GD36" s="196"/>
      <c r="GE36" s="196"/>
      <c r="GF36" s="196"/>
      <c r="GG36" s="196"/>
      <c r="GH36" s="196"/>
      <c r="GI36" s="196"/>
      <c r="GJ36" s="196"/>
      <c r="GK36" s="196"/>
      <c r="GL36" s="196"/>
      <c r="GM36" s="196"/>
      <c r="GN36" s="196"/>
      <c r="GO36" s="196"/>
      <c r="GP36" s="196"/>
      <c r="GQ36" s="196"/>
      <c r="GR36" s="196"/>
      <c r="GS36" s="196"/>
      <c r="GT36" s="196"/>
      <c r="GU36" s="196"/>
      <c r="GV36" s="196"/>
      <c r="GW36" s="196"/>
      <c r="GX36" s="196"/>
      <c r="GY36" s="196"/>
      <c r="GZ36" s="196"/>
      <c r="HA36" s="196"/>
      <c r="HB36" s="196"/>
      <c r="HC36" s="196"/>
      <c r="HD36" s="196"/>
      <c r="HE36" s="196"/>
      <c r="HF36" s="196"/>
      <c r="HG36" s="196"/>
      <c r="HH36" s="196"/>
      <c r="HI36" s="196"/>
      <c r="HJ36" s="196"/>
      <c r="HK36" s="196"/>
      <c r="HL36" s="196"/>
      <c r="HM36" s="196"/>
      <c r="HN36" s="196"/>
      <c r="HO36" s="196"/>
      <c r="HP36" s="196"/>
      <c r="HQ36" s="196"/>
      <c r="HR36" s="196"/>
      <c r="HS36" s="196"/>
      <c r="HT36" s="196"/>
      <c r="HU36" s="196"/>
      <c r="HV36" s="196"/>
      <c r="HW36" s="196"/>
      <c r="HX36" s="196"/>
      <c r="HY36" s="196"/>
      <c r="HZ36" s="196"/>
      <c r="IA36" s="196"/>
      <c r="IB36" s="196"/>
      <c r="IC36" s="196"/>
      <c r="ID36" s="196"/>
      <c r="IE36" s="196"/>
      <c r="IF36" s="196"/>
      <c r="IG36" s="196"/>
      <c r="IH36" s="196"/>
      <c r="II36" s="196"/>
      <c r="IJ36" s="196"/>
      <c r="IK36" s="196"/>
      <c r="IL36" s="196"/>
      <c r="IM36" s="196"/>
      <c r="IN36" s="196"/>
      <c r="IO36" s="196"/>
      <c r="IP36" s="196"/>
      <c r="IQ36" s="196"/>
      <c r="IR36" s="196"/>
      <c r="IS36" s="196"/>
      <c r="IT36" s="196"/>
      <c r="IU36" s="196"/>
    </row>
    <row r="37" spans="1:255" ht="15" customHeight="1">
      <c r="A37" s="171"/>
      <c r="B37" s="182"/>
      <c r="C37" s="189"/>
      <c r="D37" s="78"/>
      <c r="E37" s="190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196"/>
      <c r="FY37" s="196"/>
      <c r="FZ37" s="196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6"/>
      <c r="GO37" s="196"/>
      <c r="GP37" s="196"/>
      <c r="GQ37" s="196"/>
      <c r="GR37" s="196"/>
      <c r="GS37" s="196"/>
      <c r="GT37" s="196"/>
      <c r="GU37" s="196"/>
      <c r="GV37" s="196"/>
      <c r="GW37" s="196"/>
      <c r="GX37" s="196"/>
      <c r="GY37" s="196"/>
      <c r="GZ37" s="196"/>
      <c r="HA37" s="196"/>
      <c r="HB37" s="196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196"/>
      <c r="ID37" s="196"/>
      <c r="IE37" s="196"/>
      <c r="IF37" s="196"/>
      <c r="IG37" s="196"/>
      <c r="IH37" s="196"/>
      <c r="II37" s="196"/>
      <c r="IJ37" s="196"/>
      <c r="IK37" s="196"/>
      <c r="IL37" s="196"/>
      <c r="IM37" s="196"/>
      <c r="IN37" s="196"/>
      <c r="IO37" s="196"/>
      <c r="IP37" s="196"/>
      <c r="IQ37" s="196"/>
      <c r="IR37" s="196"/>
      <c r="IS37" s="196"/>
      <c r="IT37" s="196"/>
      <c r="IU37" s="196"/>
    </row>
    <row r="38" spans="1:255" ht="15" customHeight="1">
      <c r="A38" s="183" t="s">
        <v>71</v>
      </c>
      <c r="B38" s="188">
        <f>B33+B34</f>
        <v>8910586.23</v>
      </c>
      <c r="C38" s="191" t="s">
        <v>72</v>
      </c>
      <c r="D38" s="192">
        <f>D33+D34</f>
        <v>8910586.23</v>
      </c>
      <c r="E38" s="78">
        <f>E33+E34</f>
        <v>8910586.23</v>
      </c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7"/>
      <c r="FG38" s="197"/>
      <c r="FH38" s="197"/>
      <c r="FI38" s="197"/>
      <c r="FJ38" s="197"/>
      <c r="FK38" s="197"/>
      <c r="FL38" s="197"/>
      <c r="FM38" s="197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197"/>
      <c r="GD38" s="197"/>
      <c r="GE38" s="197"/>
      <c r="GF38" s="197"/>
      <c r="GG38" s="197"/>
      <c r="GH38" s="197"/>
      <c r="GI38" s="197"/>
      <c r="GJ38" s="197"/>
      <c r="GK38" s="197"/>
      <c r="GL38" s="197"/>
      <c r="GM38" s="197"/>
      <c r="GN38" s="197"/>
      <c r="GO38" s="197"/>
      <c r="GP38" s="197"/>
      <c r="GQ38" s="197"/>
      <c r="GR38" s="197"/>
      <c r="GS38" s="197"/>
      <c r="GT38" s="197"/>
      <c r="GU38" s="197"/>
      <c r="GV38" s="197"/>
      <c r="GW38" s="197"/>
      <c r="GX38" s="197"/>
      <c r="GY38" s="197"/>
      <c r="GZ38" s="197"/>
      <c r="HA38" s="197"/>
      <c r="HB38" s="197"/>
      <c r="HC38" s="197"/>
      <c r="HD38" s="197"/>
      <c r="HE38" s="197"/>
      <c r="HF38" s="197"/>
      <c r="HG38" s="197"/>
      <c r="HH38" s="197"/>
      <c r="HI38" s="197"/>
      <c r="HJ38" s="197"/>
      <c r="HK38" s="197"/>
      <c r="HL38" s="197"/>
      <c r="HM38" s="197"/>
      <c r="HN38" s="197"/>
      <c r="HO38" s="197"/>
      <c r="HP38" s="197"/>
      <c r="HQ38" s="197"/>
      <c r="HR38" s="197"/>
      <c r="HS38" s="197"/>
      <c r="HT38" s="197"/>
      <c r="HU38" s="197"/>
      <c r="HV38" s="197"/>
      <c r="HW38" s="197"/>
      <c r="HX38" s="197"/>
      <c r="HY38" s="197"/>
      <c r="HZ38" s="197"/>
      <c r="IA38" s="197"/>
      <c r="IB38" s="197"/>
      <c r="IC38" s="197"/>
      <c r="ID38" s="197"/>
      <c r="IE38" s="197"/>
      <c r="IF38" s="197"/>
      <c r="IG38" s="197"/>
      <c r="IH38" s="197"/>
      <c r="II38" s="197"/>
      <c r="IJ38" s="197"/>
      <c r="IK38" s="197"/>
      <c r="IL38" s="197"/>
      <c r="IM38" s="197"/>
      <c r="IN38" s="197"/>
      <c r="IO38" s="197"/>
      <c r="IP38" s="197"/>
      <c r="IQ38" s="197"/>
      <c r="IR38" s="197"/>
      <c r="IS38" s="197"/>
      <c r="IT38" s="197"/>
      <c r="IU38" s="197"/>
    </row>
    <row r="39" ht="15" customHeight="1"/>
    <row r="40" spans="1:255" ht="15" customHeight="1">
      <c r="A40" s="51"/>
      <c r="B40" s="51"/>
      <c r="C40" s="51"/>
      <c r="D40" s="51"/>
      <c r="E40" s="194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196"/>
      <c r="FG40" s="196"/>
      <c r="FH40" s="196"/>
      <c r="FI40" s="196"/>
      <c r="FJ40" s="196"/>
      <c r="FK40" s="196"/>
      <c r="FL40" s="196"/>
      <c r="FM40" s="196"/>
      <c r="FN40" s="196"/>
      <c r="FO40" s="196"/>
      <c r="FP40" s="196"/>
      <c r="FQ40" s="196"/>
      <c r="FR40" s="196"/>
      <c r="FS40" s="196"/>
      <c r="FT40" s="196"/>
      <c r="FU40" s="196"/>
      <c r="FV40" s="196"/>
      <c r="FW40" s="196"/>
      <c r="FX40" s="196"/>
      <c r="FY40" s="196"/>
      <c r="FZ40" s="196"/>
      <c r="GA40" s="196"/>
      <c r="GB40" s="196"/>
      <c r="GC40" s="196"/>
      <c r="GD40" s="196"/>
      <c r="GE40" s="196"/>
      <c r="GF40" s="196"/>
      <c r="GG40" s="196"/>
      <c r="GH40" s="196"/>
      <c r="GI40" s="196"/>
      <c r="GJ40" s="196"/>
      <c r="GK40" s="196"/>
      <c r="GL40" s="196"/>
      <c r="GM40" s="196"/>
      <c r="GN40" s="196"/>
      <c r="GO40" s="196"/>
      <c r="GP40" s="196"/>
      <c r="GQ40" s="196"/>
      <c r="GR40" s="196"/>
      <c r="GS40" s="196"/>
      <c r="GT40" s="196"/>
      <c r="GU40" s="196"/>
      <c r="GV40" s="196"/>
      <c r="GW40" s="196"/>
      <c r="GX40" s="196"/>
      <c r="GY40" s="196"/>
      <c r="GZ40" s="196"/>
      <c r="HA40" s="196"/>
      <c r="HB40" s="196"/>
      <c r="HC40" s="196"/>
      <c r="HD40" s="196"/>
      <c r="HE40" s="196"/>
      <c r="HF40" s="196"/>
      <c r="HG40" s="196"/>
      <c r="HH40" s="196"/>
      <c r="HI40" s="196"/>
      <c r="HJ40" s="196"/>
      <c r="HK40" s="196"/>
      <c r="HL40" s="196"/>
      <c r="HM40" s="196"/>
      <c r="HN40" s="196"/>
      <c r="HO40" s="196"/>
      <c r="HP40" s="196"/>
      <c r="HQ40" s="196"/>
      <c r="HR40" s="196"/>
      <c r="HS40" s="196"/>
      <c r="HT40" s="196"/>
      <c r="HU40" s="196"/>
      <c r="HV40" s="196"/>
      <c r="HW40" s="196"/>
      <c r="HX40" s="196"/>
      <c r="HY40" s="196"/>
      <c r="HZ40" s="196"/>
      <c r="IA40" s="196"/>
      <c r="IB40" s="196"/>
      <c r="IC40" s="196"/>
      <c r="ID40" s="196"/>
      <c r="IE40" s="196"/>
      <c r="IF40" s="196"/>
      <c r="IG40" s="196"/>
      <c r="IH40" s="196"/>
      <c r="II40" s="196"/>
      <c r="IJ40" s="196"/>
      <c r="IK40" s="196"/>
      <c r="IL40" s="196"/>
      <c r="IM40" s="196"/>
      <c r="IN40" s="196"/>
      <c r="IO40" s="196"/>
      <c r="IP40" s="196"/>
      <c r="IQ40" s="196"/>
      <c r="IR40" s="196"/>
      <c r="IS40" s="196"/>
      <c r="IT40" s="196"/>
      <c r="IU40" s="196"/>
    </row>
    <row r="41" ht="15" customHeight="1">
      <c r="C41" s="1"/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11.66015625" style="0" customWidth="1"/>
    <col min="7" max="7" width="9" style="0" customWidth="1"/>
    <col min="8" max="20" width="7.83203125" style="0" customWidth="1"/>
    <col min="21" max="23" width="6" style="0" customWidth="1"/>
  </cols>
  <sheetData>
    <row r="1" spans="1:23" ht="19.5" customHeight="1">
      <c r="A1" s="98"/>
      <c r="B1" s="98"/>
      <c r="C1" s="129"/>
      <c r="D1" s="129"/>
      <c r="E1" s="130"/>
      <c r="F1" s="131"/>
      <c r="G1" s="131"/>
      <c r="H1" s="131"/>
      <c r="I1" s="131"/>
      <c r="J1" s="131"/>
      <c r="K1" s="131"/>
      <c r="L1" s="131"/>
      <c r="M1" s="131"/>
      <c r="N1" s="131"/>
      <c r="O1" s="98"/>
      <c r="P1" s="98"/>
      <c r="Q1" s="98"/>
      <c r="R1" s="98"/>
      <c r="S1" s="98"/>
      <c r="T1" s="129" t="s">
        <v>129</v>
      </c>
      <c r="U1" s="130"/>
      <c r="V1" s="130"/>
      <c r="W1" s="144"/>
    </row>
    <row r="2" spans="1:23" ht="19.5" customHeight="1">
      <c r="A2" s="132" t="s">
        <v>130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45"/>
      <c r="V2" s="146"/>
      <c r="W2" s="147"/>
    </row>
    <row r="3" spans="1:23" ht="18.75" customHeight="1">
      <c r="A3" s="103"/>
      <c r="B3" s="103"/>
      <c r="C3" s="134"/>
      <c r="D3" s="134"/>
      <c r="E3" s="130"/>
      <c r="F3" s="131"/>
      <c r="G3" s="131"/>
      <c r="H3" s="131"/>
      <c r="I3" s="131"/>
      <c r="J3" s="131"/>
      <c r="K3" s="131"/>
      <c r="L3" s="131"/>
      <c r="M3" s="131"/>
      <c r="N3" s="131"/>
      <c r="O3" s="103"/>
      <c r="P3" s="103"/>
      <c r="Q3" s="103"/>
      <c r="R3" s="103"/>
      <c r="S3" s="103"/>
      <c r="T3" s="129" t="s">
        <v>9</v>
      </c>
      <c r="U3" s="130"/>
      <c r="V3" s="148"/>
      <c r="W3" s="144"/>
    </row>
    <row r="4" spans="1:23" ht="17.25" customHeight="1">
      <c r="A4" s="75" t="s">
        <v>75</v>
      </c>
      <c r="B4" s="75"/>
      <c r="C4" s="75"/>
      <c r="D4" s="60" t="s">
        <v>76</v>
      </c>
      <c r="E4" s="30" t="s">
        <v>131</v>
      </c>
      <c r="F4" s="60" t="s">
        <v>88</v>
      </c>
      <c r="G4" s="108" t="s">
        <v>110</v>
      </c>
      <c r="H4" s="108"/>
      <c r="I4" s="108"/>
      <c r="J4" s="108"/>
      <c r="K4" s="112" t="s">
        <v>111</v>
      </c>
      <c r="L4" s="112"/>
      <c r="M4" s="112"/>
      <c r="N4" s="112"/>
      <c r="O4" s="112"/>
      <c r="P4" s="112"/>
      <c r="Q4" s="112"/>
      <c r="R4" s="112"/>
      <c r="S4" s="112"/>
      <c r="T4" s="112"/>
      <c r="U4" s="146"/>
      <c r="V4" s="146"/>
      <c r="W4" s="147"/>
    </row>
    <row r="5" spans="1:23" ht="40.5" customHeight="1">
      <c r="A5" s="136" t="s">
        <v>79</v>
      </c>
      <c r="B5" s="136" t="s">
        <v>80</v>
      </c>
      <c r="C5" s="136" t="s">
        <v>81</v>
      </c>
      <c r="D5" s="60"/>
      <c r="E5" s="28"/>
      <c r="F5" s="60"/>
      <c r="G5" s="154" t="s">
        <v>91</v>
      </c>
      <c r="H5" s="154" t="s">
        <v>112</v>
      </c>
      <c r="I5" s="154" t="s">
        <v>113</v>
      </c>
      <c r="J5" s="154" t="s">
        <v>114</v>
      </c>
      <c r="K5" s="154" t="s">
        <v>91</v>
      </c>
      <c r="L5" s="154" t="s">
        <v>112</v>
      </c>
      <c r="M5" s="154" t="s">
        <v>113</v>
      </c>
      <c r="N5" s="154" t="s">
        <v>114</v>
      </c>
      <c r="O5" s="156" t="s">
        <v>132</v>
      </c>
      <c r="P5" s="156" t="s">
        <v>133</v>
      </c>
      <c r="Q5" s="156" t="s">
        <v>134</v>
      </c>
      <c r="R5" s="156" t="s">
        <v>135</v>
      </c>
      <c r="S5" s="56" t="s">
        <v>136</v>
      </c>
      <c r="T5" s="56" t="s">
        <v>121</v>
      </c>
      <c r="U5" s="149"/>
      <c r="V5" s="149"/>
      <c r="W5" s="150"/>
    </row>
    <row r="6" spans="1:23" ht="19.5" customHeight="1">
      <c r="A6" s="65" t="s">
        <v>97</v>
      </c>
      <c r="B6" s="65" t="s">
        <v>97</v>
      </c>
      <c r="C6" s="65" t="s">
        <v>97</v>
      </c>
      <c r="D6" s="62" t="s">
        <v>97</v>
      </c>
      <c r="E6" s="137" t="s">
        <v>97</v>
      </c>
      <c r="F6" s="109">
        <v>1</v>
      </c>
      <c r="G6" s="65">
        <f aca="true" t="shared" si="0" ref="G6:T6">F6+1</f>
        <v>2</v>
      </c>
      <c r="H6" s="65">
        <f t="shared" si="0"/>
        <v>3</v>
      </c>
      <c r="I6" s="65">
        <f t="shared" si="0"/>
        <v>4</v>
      </c>
      <c r="J6" s="65">
        <f t="shared" si="0"/>
        <v>5</v>
      </c>
      <c r="K6" s="65">
        <f t="shared" si="0"/>
        <v>6</v>
      </c>
      <c r="L6" s="65">
        <f t="shared" si="0"/>
        <v>7</v>
      </c>
      <c r="M6" s="65">
        <f t="shared" si="0"/>
        <v>8</v>
      </c>
      <c r="N6" s="65">
        <f t="shared" si="0"/>
        <v>9</v>
      </c>
      <c r="O6" s="65">
        <f t="shared" si="0"/>
        <v>10</v>
      </c>
      <c r="P6" s="65">
        <f t="shared" si="0"/>
        <v>11</v>
      </c>
      <c r="Q6" s="65">
        <f t="shared" si="0"/>
        <v>12</v>
      </c>
      <c r="R6" s="65">
        <f t="shared" si="0"/>
        <v>13</v>
      </c>
      <c r="S6" s="65">
        <f t="shared" si="0"/>
        <v>14</v>
      </c>
      <c r="T6" s="65">
        <f t="shared" si="0"/>
        <v>15</v>
      </c>
      <c r="U6" s="151"/>
      <c r="V6" s="152"/>
      <c r="W6" s="152"/>
    </row>
    <row r="7" spans="1:23" ht="19.5" customHeight="1">
      <c r="A7" s="140"/>
      <c r="B7" s="140"/>
      <c r="C7" s="140"/>
      <c r="D7" s="140"/>
      <c r="E7" s="155" t="s">
        <v>88</v>
      </c>
      <c r="F7" s="78">
        <v>8910586.23</v>
      </c>
      <c r="G7" s="78">
        <v>8645586.23</v>
      </c>
      <c r="H7" s="78">
        <v>7460574.5</v>
      </c>
      <c r="I7" s="78">
        <v>822165.33</v>
      </c>
      <c r="J7" s="78">
        <v>362846.4</v>
      </c>
      <c r="K7" s="78">
        <v>265000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265000</v>
      </c>
      <c r="U7" s="153"/>
      <c r="V7" s="153"/>
      <c r="W7" s="153"/>
    </row>
    <row r="8" spans="1:23" ht="19.5" customHeight="1">
      <c r="A8" s="140"/>
      <c r="B8" s="140"/>
      <c r="C8" s="140"/>
      <c r="D8" s="140" t="s">
        <v>98</v>
      </c>
      <c r="E8" s="155" t="s">
        <v>99</v>
      </c>
      <c r="F8" s="78">
        <v>8910586.23</v>
      </c>
      <c r="G8" s="78">
        <v>8645586.23</v>
      </c>
      <c r="H8" s="78">
        <v>7460574.5</v>
      </c>
      <c r="I8" s="78">
        <v>822165.33</v>
      </c>
      <c r="J8" s="78">
        <v>362846.4</v>
      </c>
      <c r="K8" s="78">
        <v>265000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265000</v>
      </c>
      <c r="W8" s="144"/>
    </row>
    <row r="9" spans="1:20" ht="19.5" customHeight="1">
      <c r="A9" s="140"/>
      <c r="B9" s="140"/>
      <c r="C9" s="140"/>
      <c r="D9" s="140" t="s">
        <v>100</v>
      </c>
      <c r="E9" s="155" t="s">
        <v>101</v>
      </c>
      <c r="F9" s="78">
        <v>8910586.23</v>
      </c>
      <c r="G9" s="78">
        <v>8645586.23</v>
      </c>
      <c r="H9" s="78">
        <v>7460574.5</v>
      </c>
      <c r="I9" s="78">
        <v>822165.33</v>
      </c>
      <c r="J9" s="78">
        <v>362846.4</v>
      </c>
      <c r="K9" s="78">
        <v>265000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265000</v>
      </c>
    </row>
    <row r="10" spans="1:20" ht="19.5" customHeight="1">
      <c r="A10" s="140" t="s">
        <v>102</v>
      </c>
      <c r="B10" s="140" t="s">
        <v>103</v>
      </c>
      <c r="C10" s="140" t="s">
        <v>103</v>
      </c>
      <c r="D10" s="140" t="s">
        <v>104</v>
      </c>
      <c r="E10" s="155" t="s">
        <v>105</v>
      </c>
      <c r="F10" s="78">
        <v>8910586.23</v>
      </c>
      <c r="G10" s="78">
        <v>8645586.23</v>
      </c>
      <c r="H10" s="78">
        <v>7460574.5</v>
      </c>
      <c r="I10" s="78">
        <v>822165.33</v>
      </c>
      <c r="J10" s="78">
        <v>362846.4</v>
      </c>
      <c r="K10" s="78">
        <v>265000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265000</v>
      </c>
    </row>
    <row r="11" ht="9.75" customHeight="1"/>
    <row r="12" ht="9.75" customHeight="1"/>
    <row r="13" ht="9.75" customHeight="1"/>
    <row r="14" spans="1:2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2.75" customHeight="1"/>
    <row r="25" ht="12.75" customHeight="1"/>
    <row r="26" ht="12.75" customHeight="1"/>
    <row r="27" ht="12.75" customHeight="1"/>
    <row r="28" ht="9.75" customHeight="1">
      <c r="G28" s="1"/>
    </row>
  </sheetData>
  <sheetProtection/>
  <mergeCells count="3">
    <mergeCell ref="D4:D5"/>
    <mergeCell ref="E4:E5"/>
    <mergeCell ref="F4:F5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showZeros="0" workbookViewId="0" topLeftCell="A1">
      <selection activeCell="G4" sqref="G4:G5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11.660156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98"/>
      <c r="B1" s="98"/>
      <c r="C1" s="129"/>
      <c r="D1" s="130"/>
      <c r="E1" s="130"/>
      <c r="F1" s="131"/>
      <c r="G1" s="131"/>
      <c r="H1" s="129" t="s">
        <v>137</v>
      </c>
      <c r="I1" s="130"/>
      <c r="J1" s="130"/>
      <c r="K1" s="144"/>
    </row>
    <row r="2" spans="1:11" ht="19.5" customHeight="1">
      <c r="A2" s="132" t="s">
        <v>130</v>
      </c>
      <c r="B2" s="133"/>
      <c r="C2" s="133"/>
      <c r="D2" s="133"/>
      <c r="E2" s="133"/>
      <c r="F2" s="133"/>
      <c r="G2" s="133"/>
      <c r="H2" s="133"/>
      <c r="I2" s="145"/>
      <c r="J2" s="146"/>
      <c r="K2" s="147"/>
    </row>
    <row r="3" spans="1:11" ht="18.75" customHeight="1">
      <c r="A3" s="103"/>
      <c r="B3" s="103"/>
      <c r="C3" s="134"/>
      <c r="D3" s="130"/>
      <c r="E3" s="130"/>
      <c r="F3" s="131"/>
      <c r="G3" s="131"/>
      <c r="H3" s="129" t="s">
        <v>9</v>
      </c>
      <c r="I3" s="130"/>
      <c r="J3" s="148"/>
      <c r="K3" s="144"/>
    </row>
    <row r="4" spans="1:11" ht="17.25" customHeight="1">
      <c r="A4" s="75" t="s">
        <v>75</v>
      </c>
      <c r="B4" s="75"/>
      <c r="C4" s="60" t="s">
        <v>76</v>
      </c>
      <c r="D4" s="30" t="s">
        <v>138</v>
      </c>
      <c r="E4" s="30" t="s">
        <v>139</v>
      </c>
      <c r="F4" s="59" t="s">
        <v>88</v>
      </c>
      <c r="G4" s="59" t="s">
        <v>110</v>
      </c>
      <c r="H4" s="135" t="s">
        <v>111</v>
      </c>
      <c r="I4" s="146"/>
      <c r="J4" s="146"/>
      <c r="K4" s="147"/>
    </row>
    <row r="5" spans="1:11" ht="40.5" customHeight="1">
      <c r="A5" s="136" t="s">
        <v>79</v>
      </c>
      <c r="B5" s="136" t="s">
        <v>80</v>
      </c>
      <c r="C5" s="60"/>
      <c r="D5" s="28"/>
      <c r="E5" s="28"/>
      <c r="F5" s="59"/>
      <c r="G5" s="59"/>
      <c r="H5" s="135"/>
      <c r="I5" s="149"/>
      <c r="J5" s="149"/>
      <c r="K5" s="150"/>
    </row>
    <row r="6" spans="1:11" ht="19.5" customHeight="1">
      <c r="A6" s="65" t="s">
        <v>97</v>
      </c>
      <c r="B6" s="65" t="s">
        <v>97</v>
      </c>
      <c r="C6" s="62" t="s">
        <v>97</v>
      </c>
      <c r="D6" s="137" t="s">
        <v>97</v>
      </c>
      <c r="E6" s="138" t="s">
        <v>97</v>
      </c>
      <c r="F6" s="109">
        <v>1</v>
      </c>
      <c r="G6" s="139">
        <f>F6+1</f>
        <v>2</v>
      </c>
      <c r="H6" s="139">
        <f>G6+1</f>
        <v>3</v>
      </c>
      <c r="I6" s="151"/>
      <c r="J6" s="152"/>
      <c r="K6" s="152"/>
    </row>
    <row r="7" spans="1:11" ht="19.5" customHeight="1">
      <c r="A7" s="140"/>
      <c r="B7" s="140"/>
      <c r="C7" s="141"/>
      <c r="D7" s="142"/>
      <c r="E7" s="143"/>
      <c r="F7" s="73">
        <v>8910586.23</v>
      </c>
      <c r="G7" s="88">
        <v>8645586.230000002</v>
      </c>
      <c r="H7" s="78">
        <v>265000</v>
      </c>
      <c r="I7" s="153"/>
      <c r="J7" s="153"/>
      <c r="K7" s="153"/>
    </row>
    <row r="8" spans="1:11" ht="19.5" customHeight="1">
      <c r="A8" s="140"/>
      <c r="B8" s="140"/>
      <c r="C8" s="141" t="s">
        <v>98</v>
      </c>
      <c r="D8" s="142"/>
      <c r="E8" s="143"/>
      <c r="F8" s="73">
        <v>8910586.23</v>
      </c>
      <c r="G8" s="88">
        <v>8645586.230000002</v>
      </c>
      <c r="H8" s="78">
        <v>265000</v>
      </c>
      <c r="K8" s="144"/>
    </row>
    <row r="9" spans="1:8" ht="19.5" customHeight="1">
      <c r="A9" s="140"/>
      <c r="B9" s="140"/>
      <c r="C9" s="141" t="s">
        <v>100</v>
      </c>
      <c r="D9" s="142"/>
      <c r="E9" s="143"/>
      <c r="F9" s="73">
        <v>8910586.23</v>
      </c>
      <c r="G9" s="88">
        <v>8645586.230000002</v>
      </c>
      <c r="H9" s="78">
        <v>265000</v>
      </c>
    </row>
    <row r="10" spans="1:8" ht="19.5" customHeight="1">
      <c r="A10" s="140"/>
      <c r="B10" s="140"/>
      <c r="C10" s="141"/>
      <c r="D10" s="142"/>
      <c r="E10" s="143" t="s">
        <v>140</v>
      </c>
      <c r="F10" s="73">
        <v>108395.33</v>
      </c>
      <c r="G10" s="88">
        <v>108395.33</v>
      </c>
      <c r="H10" s="78">
        <v>0</v>
      </c>
    </row>
    <row r="11" spans="1:8" ht="19.5" customHeight="1">
      <c r="A11" s="140" t="s">
        <v>102</v>
      </c>
      <c r="B11" s="140" t="s">
        <v>103</v>
      </c>
      <c r="C11" s="141" t="s">
        <v>141</v>
      </c>
      <c r="D11" s="142" t="s">
        <v>122</v>
      </c>
      <c r="E11" s="143" t="s">
        <v>142</v>
      </c>
      <c r="F11" s="73">
        <v>108395.33</v>
      </c>
      <c r="G11" s="88">
        <v>108395.33</v>
      </c>
      <c r="H11" s="78">
        <v>0</v>
      </c>
    </row>
    <row r="12" spans="1:8" ht="19.5" customHeight="1">
      <c r="A12" s="140"/>
      <c r="B12" s="140"/>
      <c r="C12" s="141"/>
      <c r="D12" s="142"/>
      <c r="E12" s="143" t="s">
        <v>143</v>
      </c>
      <c r="F12" s="73">
        <v>7004.19</v>
      </c>
      <c r="G12" s="88">
        <v>7004.19</v>
      </c>
      <c r="H12" s="78">
        <v>0</v>
      </c>
    </row>
    <row r="13" spans="1:8" ht="19.5" customHeight="1">
      <c r="A13" s="140" t="s">
        <v>102</v>
      </c>
      <c r="B13" s="140" t="s">
        <v>103</v>
      </c>
      <c r="C13" s="141" t="s">
        <v>141</v>
      </c>
      <c r="D13" s="142" t="s">
        <v>122</v>
      </c>
      <c r="E13" s="143" t="s">
        <v>144</v>
      </c>
      <c r="F13" s="73">
        <v>7004.19</v>
      </c>
      <c r="G13" s="88">
        <v>7004.19</v>
      </c>
      <c r="H13" s="78">
        <v>0</v>
      </c>
    </row>
    <row r="14" spans="1:10" ht="19.5" customHeight="1">
      <c r="A14" s="140"/>
      <c r="B14" s="140"/>
      <c r="C14" s="141"/>
      <c r="D14" s="142"/>
      <c r="E14" s="143" t="s">
        <v>145</v>
      </c>
      <c r="F14" s="73">
        <v>2485297.2</v>
      </c>
      <c r="G14" s="88">
        <v>2485297.2</v>
      </c>
      <c r="H14" s="78">
        <v>0</v>
      </c>
      <c r="I14" s="1"/>
      <c r="J14" s="1"/>
    </row>
    <row r="15" spans="1:10" ht="19.5" customHeight="1">
      <c r="A15" s="140" t="s">
        <v>102</v>
      </c>
      <c r="B15" s="140" t="s">
        <v>103</v>
      </c>
      <c r="C15" s="141" t="s">
        <v>141</v>
      </c>
      <c r="D15" s="142" t="s">
        <v>122</v>
      </c>
      <c r="E15" s="143" t="s">
        <v>146</v>
      </c>
      <c r="F15" s="73">
        <v>2485297.2</v>
      </c>
      <c r="G15" s="88">
        <v>2485297.2</v>
      </c>
      <c r="H15" s="78">
        <v>0</v>
      </c>
      <c r="I15" s="1"/>
      <c r="J15" s="1"/>
    </row>
    <row r="16" spans="1:10" ht="19.5" customHeight="1">
      <c r="A16" s="140"/>
      <c r="B16" s="140"/>
      <c r="C16" s="141"/>
      <c r="D16" s="142"/>
      <c r="E16" s="143" t="s">
        <v>147</v>
      </c>
      <c r="F16" s="73">
        <v>113774.43</v>
      </c>
      <c r="G16" s="88">
        <v>113774.43</v>
      </c>
      <c r="H16" s="78">
        <v>0</v>
      </c>
      <c r="I16" s="1"/>
      <c r="J16" s="1"/>
    </row>
    <row r="17" spans="1:10" ht="19.5" customHeight="1">
      <c r="A17" s="140" t="s">
        <v>102</v>
      </c>
      <c r="B17" s="140" t="s">
        <v>103</v>
      </c>
      <c r="C17" s="141" t="s">
        <v>141</v>
      </c>
      <c r="D17" s="142" t="s">
        <v>122</v>
      </c>
      <c r="E17" s="143" t="s">
        <v>148</v>
      </c>
      <c r="F17" s="73">
        <v>113774.43</v>
      </c>
      <c r="G17" s="88">
        <v>113774.43</v>
      </c>
      <c r="H17" s="78">
        <v>0</v>
      </c>
      <c r="I17" s="1"/>
      <c r="J17" s="1"/>
    </row>
    <row r="18" spans="1:10" ht="19.5" customHeight="1">
      <c r="A18" s="140"/>
      <c r="B18" s="140"/>
      <c r="C18" s="141"/>
      <c r="D18" s="142"/>
      <c r="E18" s="143" t="s">
        <v>149</v>
      </c>
      <c r="F18" s="73">
        <v>172000</v>
      </c>
      <c r="G18" s="88">
        <v>172000</v>
      </c>
      <c r="H18" s="78">
        <v>0</v>
      </c>
      <c r="I18" s="1"/>
      <c r="J18" s="1"/>
    </row>
    <row r="19" spans="1:10" ht="19.5" customHeight="1">
      <c r="A19" s="140" t="s">
        <v>102</v>
      </c>
      <c r="B19" s="140" t="s">
        <v>103</v>
      </c>
      <c r="C19" s="141" t="s">
        <v>141</v>
      </c>
      <c r="D19" s="142" t="s">
        <v>122</v>
      </c>
      <c r="E19" s="143" t="s">
        <v>150</v>
      </c>
      <c r="F19" s="73">
        <v>172000</v>
      </c>
      <c r="G19" s="88">
        <v>172000</v>
      </c>
      <c r="H19" s="78">
        <v>0</v>
      </c>
      <c r="I19" s="1"/>
      <c r="J19" s="1"/>
    </row>
    <row r="20" spans="1:10" ht="19.5" customHeight="1">
      <c r="A20" s="140"/>
      <c r="B20" s="140"/>
      <c r="C20" s="141"/>
      <c r="D20" s="142"/>
      <c r="E20" s="143" t="s">
        <v>151</v>
      </c>
      <c r="F20" s="73">
        <v>2934469.7</v>
      </c>
      <c r="G20" s="88">
        <v>2934469.7</v>
      </c>
      <c r="H20" s="78">
        <v>0</v>
      </c>
      <c r="I20" s="1"/>
      <c r="J20" s="1"/>
    </row>
    <row r="21" spans="1:10" ht="19.5" customHeight="1">
      <c r="A21" s="140" t="s">
        <v>102</v>
      </c>
      <c r="B21" s="140" t="s">
        <v>103</v>
      </c>
      <c r="C21" s="141" t="s">
        <v>141</v>
      </c>
      <c r="D21" s="142" t="s">
        <v>122</v>
      </c>
      <c r="E21" s="143" t="s">
        <v>152</v>
      </c>
      <c r="F21" s="73">
        <v>2934469.7</v>
      </c>
      <c r="G21" s="88">
        <v>2934469.7</v>
      </c>
      <c r="H21" s="78">
        <v>0</v>
      </c>
      <c r="I21" s="1"/>
      <c r="J21" s="1"/>
    </row>
    <row r="22" spans="1:10" ht="19.5" customHeight="1">
      <c r="A22" s="140"/>
      <c r="B22" s="140"/>
      <c r="C22" s="141"/>
      <c r="D22" s="142"/>
      <c r="E22" s="143" t="s">
        <v>153</v>
      </c>
      <c r="F22" s="73">
        <v>5006.4</v>
      </c>
      <c r="G22" s="88">
        <v>5006.4</v>
      </c>
      <c r="H22" s="78">
        <v>0</v>
      </c>
      <c r="I22" s="1"/>
      <c r="J22" s="1"/>
    </row>
    <row r="23" spans="1:10" ht="19.5" customHeight="1">
      <c r="A23" s="140" t="s">
        <v>102</v>
      </c>
      <c r="B23" s="140" t="s">
        <v>103</v>
      </c>
      <c r="C23" s="141" t="s">
        <v>141</v>
      </c>
      <c r="D23" s="142" t="s">
        <v>122</v>
      </c>
      <c r="E23" s="143" t="s">
        <v>154</v>
      </c>
      <c r="F23" s="73">
        <v>5006.4</v>
      </c>
      <c r="G23" s="88">
        <v>5006.4</v>
      </c>
      <c r="H23" s="78">
        <v>0</v>
      </c>
      <c r="I23" s="1"/>
      <c r="J23" s="1"/>
    </row>
    <row r="24" spans="1:8" ht="19.5" customHeight="1">
      <c r="A24" s="140"/>
      <c r="B24" s="140"/>
      <c r="C24" s="141"/>
      <c r="D24" s="142"/>
      <c r="E24" s="143" t="s">
        <v>155</v>
      </c>
      <c r="F24" s="73">
        <v>58500</v>
      </c>
      <c r="G24" s="88">
        <v>58500</v>
      </c>
      <c r="H24" s="78">
        <v>0</v>
      </c>
    </row>
    <row r="25" spans="1:8" ht="19.5" customHeight="1">
      <c r="A25" s="140" t="s">
        <v>102</v>
      </c>
      <c r="B25" s="140" t="s">
        <v>103</v>
      </c>
      <c r="C25" s="141" t="s">
        <v>141</v>
      </c>
      <c r="D25" s="142" t="s">
        <v>122</v>
      </c>
      <c r="E25" s="143" t="s">
        <v>156</v>
      </c>
      <c r="F25" s="73">
        <v>58500</v>
      </c>
      <c r="G25" s="88">
        <v>58500</v>
      </c>
      <c r="H25" s="78">
        <v>0</v>
      </c>
    </row>
    <row r="26" spans="1:8" ht="19.5" customHeight="1">
      <c r="A26" s="140"/>
      <c r="B26" s="140"/>
      <c r="C26" s="141"/>
      <c r="D26" s="142"/>
      <c r="E26" s="143" t="s">
        <v>157</v>
      </c>
      <c r="F26" s="73">
        <v>87840</v>
      </c>
      <c r="G26" s="88">
        <v>87840</v>
      </c>
      <c r="H26" s="78">
        <v>0</v>
      </c>
    </row>
    <row r="27" spans="1:8" ht="19.5" customHeight="1">
      <c r="A27" s="140" t="s">
        <v>102</v>
      </c>
      <c r="B27" s="140" t="s">
        <v>103</v>
      </c>
      <c r="C27" s="141" t="s">
        <v>141</v>
      </c>
      <c r="D27" s="142" t="s">
        <v>122</v>
      </c>
      <c r="E27" s="143" t="s">
        <v>158</v>
      </c>
      <c r="F27" s="73">
        <v>87840</v>
      </c>
      <c r="G27" s="88">
        <v>87840</v>
      </c>
      <c r="H27" s="78">
        <v>0</v>
      </c>
    </row>
    <row r="28" spans="1:8" ht="19.5" customHeight="1">
      <c r="A28" s="140"/>
      <c r="B28" s="140"/>
      <c r="C28" s="141"/>
      <c r="D28" s="142"/>
      <c r="E28" s="143" t="s">
        <v>159</v>
      </c>
      <c r="F28" s="73">
        <v>270000</v>
      </c>
      <c r="G28" s="88">
        <v>270000</v>
      </c>
      <c r="H28" s="78">
        <v>0</v>
      </c>
    </row>
    <row r="29" spans="1:8" ht="19.5" customHeight="1">
      <c r="A29" s="140" t="s">
        <v>102</v>
      </c>
      <c r="B29" s="140" t="s">
        <v>103</v>
      </c>
      <c r="C29" s="141" t="s">
        <v>141</v>
      </c>
      <c r="D29" s="142" t="s">
        <v>122</v>
      </c>
      <c r="E29" s="143" t="s">
        <v>160</v>
      </c>
      <c r="F29" s="73">
        <v>270000</v>
      </c>
      <c r="G29" s="88">
        <v>270000</v>
      </c>
      <c r="H29" s="78">
        <v>0</v>
      </c>
    </row>
    <row r="30" spans="1:8" ht="19.5" customHeight="1">
      <c r="A30" s="140"/>
      <c r="B30" s="140"/>
      <c r="C30" s="141"/>
      <c r="D30" s="142"/>
      <c r="E30" s="143" t="s">
        <v>161</v>
      </c>
      <c r="F30" s="73">
        <v>265000</v>
      </c>
      <c r="G30" s="88">
        <v>0</v>
      </c>
      <c r="H30" s="78">
        <v>265000</v>
      </c>
    </row>
    <row r="31" spans="1:8" ht="19.5" customHeight="1">
      <c r="A31" s="140" t="s">
        <v>102</v>
      </c>
      <c r="B31" s="140" t="s">
        <v>103</v>
      </c>
      <c r="C31" s="141" t="s">
        <v>141</v>
      </c>
      <c r="D31" s="142" t="s">
        <v>122</v>
      </c>
      <c r="E31" s="143" t="s">
        <v>162</v>
      </c>
      <c r="F31" s="73">
        <v>265000</v>
      </c>
      <c r="G31" s="88">
        <v>0</v>
      </c>
      <c r="H31" s="78">
        <v>265000</v>
      </c>
    </row>
    <row r="32" spans="1:8" ht="19.5" customHeight="1">
      <c r="A32" s="140"/>
      <c r="B32" s="140"/>
      <c r="C32" s="141"/>
      <c r="D32" s="142"/>
      <c r="E32" s="143" t="s">
        <v>163</v>
      </c>
      <c r="F32" s="73">
        <v>400710</v>
      </c>
      <c r="G32" s="88">
        <v>400710</v>
      </c>
      <c r="H32" s="78">
        <v>0</v>
      </c>
    </row>
    <row r="33" spans="1:8" ht="19.5" customHeight="1">
      <c r="A33" s="140" t="s">
        <v>102</v>
      </c>
      <c r="B33" s="140" t="s">
        <v>103</v>
      </c>
      <c r="C33" s="141" t="s">
        <v>141</v>
      </c>
      <c r="D33" s="142" t="s">
        <v>122</v>
      </c>
      <c r="E33" s="143" t="s">
        <v>164</v>
      </c>
      <c r="F33" s="73">
        <v>400710</v>
      </c>
      <c r="G33" s="88">
        <v>400710</v>
      </c>
      <c r="H33" s="78">
        <v>0</v>
      </c>
    </row>
    <row r="34" spans="1:8" ht="19.5" customHeight="1">
      <c r="A34" s="140"/>
      <c r="B34" s="140"/>
      <c r="C34" s="141"/>
      <c r="D34" s="142"/>
      <c r="E34" s="143" t="s">
        <v>165</v>
      </c>
      <c r="F34" s="73">
        <v>63037.62</v>
      </c>
      <c r="G34" s="88">
        <v>63037.62</v>
      </c>
      <c r="H34" s="78">
        <v>0</v>
      </c>
    </row>
    <row r="35" spans="1:8" ht="19.5" customHeight="1">
      <c r="A35" s="140" t="s">
        <v>102</v>
      </c>
      <c r="B35" s="140" t="s">
        <v>103</v>
      </c>
      <c r="C35" s="141" t="s">
        <v>141</v>
      </c>
      <c r="D35" s="142" t="s">
        <v>122</v>
      </c>
      <c r="E35" s="143" t="s">
        <v>166</v>
      </c>
      <c r="F35" s="73">
        <v>63037.62</v>
      </c>
      <c r="G35" s="88">
        <v>63037.62</v>
      </c>
      <c r="H35" s="78">
        <v>0</v>
      </c>
    </row>
    <row r="36" spans="1:8" ht="19.5" customHeight="1">
      <c r="A36" s="140"/>
      <c r="B36" s="140"/>
      <c r="C36" s="141"/>
      <c r="D36" s="142"/>
      <c r="E36" s="143" t="s">
        <v>167</v>
      </c>
      <c r="F36" s="73">
        <v>672400.13</v>
      </c>
      <c r="G36" s="88">
        <v>672400.13</v>
      </c>
      <c r="H36" s="78">
        <v>0</v>
      </c>
    </row>
    <row r="37" spans="1:8" ht="19.5" customHeight="1">
      <c r="A37" s="140" t="s">
        <v>102</v>
      </c>
      <c r="B37" s="140" t="s">
        <v>103</v>
      </c>
      <c r="C37" s="141" t="s">
        <v>141</v>
      </c>
      <c r="D37" s="142" t="s">
        <v>122</v>
      </c>
      <c r="E37" s="143" t="s">
        <v>168</v>
      </c>
      <c r="F37" s="73">
        <v>672400.13</v>
      </c>
      <c r="G37" s="88">
        <v>672400.13</v>
      </c>
      <c r="H37" s="78">
        <v>0</v>
      </c>
    </row>
    <row r="38" spans="1:8" ht="19.5" customHeight="1">
      <c r="A38" s="140"/>
      <c r="B38" s="140"/>
      <c r="C38" s="141"/>
      <c r="D38" s="142"/>
      <c r="E38" s="143" t="s">
        <v>169</v>
      </c>
      <c r="F38" s="73">
        <v>344091.07</v>
      </c>
      <c r="G38" s="88">
        <v>344091.07</v>
      </c>
      <c r="H38" s="78">
        <v>0</v>
      </c>
    </row>
    <row r="39" spans="1:8" ht="19.5" customHeight="1">
      <c r="A39" s="140" t="s">
        <v>102</v>
      </c>
      <c r="B39" s="140" t="s">
        <v>103</v>
      </c>
      <c r="C39" s="141" t="s">
        <v>141</v>
      </c>
      <c r="D39" s="142" t="s">
        <v>122</v>
      </c>
      <c r="E39" s="143" t="s">
        <v>170</v>
      </c>
      <c r="F39" s="73">
        <v>344091.07</v>
      </c>
      <c r="G39" s="88">
        <v>344091.07</v>
      </c>
      <c r="H39" s="78">
        <v>0</v>
      </c>
    </row>
    <row r="40" spans="1:8" ht="19.5" customHeight="1">
      <c r="A40" s="140"/>
      <c r="B40" s="140"/>
      <c r="C40" s="141"/>
      <c r="D40" s="142"/>
      <c r="E40" s="143" t="s">
        <v>171</v>
      </c>
      <c r="F40" s="73">
        <v>82560</v>
      </c>
      <c r="G40" s="88">
        <v>82560</v>
      </c>
      <c r="H40" s="78">
        <v>0</v>
      </c>
    </row>
    <row r="41" spans="1:8" ht="19.5" customHeight="1">
      <c r="A41" s="140" t="s">
        <v>102</v>
      </c>
      <c r="B41" s="140" t="s">
        <v>103</v>
      </c>
      <c r="C41" s="141" t="s">
        <v>141</v>
      </c>
      <c r="D41" s="142" t="s">
        <v>122</v>
      </c>
      <c r="E41" s="143" t="s">
        <v>172</v>
      </c>
      <c r="F41" s="73">
        <v>82560</v>
      </c>
      <c r="G41" s="88">
        <v>82560</v>
      </c>
      <c r="H41" s="78">
        <v>0</v>
      </c>
    </row>
    <row r="42" spans="1:8" ht="19.5" customHeight="1">
      <c r="A42" s="140"/>
      <c r="B42" s="140"/>
      <c r="C42" s="141"/>
      <c r="D42" s="142"/>
      <c r="E42" s="143" t="s">
        <v>173</v>
      </c>
      <c r="F42" s="73">
        <v>336200.07</v>
      </c>
      <c r="G42" s="88">
        <v>336200.07</v>
      </c>
      <c r="H42" s="78">
        <v>0</v>
      </c>
    </row>
    <row r="43" spans="1:8" ht="19.5" customHeight="1">
      <c r="A43" s="140" t="s">
        <v>102</v>
      </c>
      <c r="B43" s="140" t="s">
        <v>103</v>
      </c>
      <c r="C43" s="141" t="s">
        <v>141</v>
      </c>
      <c r="D43" s="142" t="s">
        <v>122</v>
      </c>
      <c r="E43" s="143" t="s">
        <v>174</v>
      </c>
      <c r="F43" s="73">
        <v>336200.07</v>
      </c>
      <c r="G43" s="88">
        <v>336200.07</v>
      </c>
      <c r="H43" s="78">
        <v>0</v>
      </c>
    </row>
    <row r="44" spans="1:8" ht="19.5" customHeight="1">
      <c r="A44" s="140"/>
      <c r="B44" s="140"/>
      <c r="C44" s="141"/>
      <c r="D44" s="142"/>
      <c r="E44" s="143" t="s">
        <v>175</v>
      </c>
      <c r="F44" s="73">
        <v>504300.09</v>
      </c>
      <c r="G44" s="88">
        <v>504300.09</v>
      </c>
      <c r="H44" s="78">
        <v>0</v>
      </c>
    </row>
    <row r="45" spans="1:8" ht="19.5" customHeight="1">
      <c r="A45" s="140" t="s">
        <v>102</v>
      </c>
      <c r="B45" s="140" t="s">
        <v>103</v>
      </c>
      <c r="C45" s="141" t="s">
        <v>141</v>
      </c>
      <c r="D45" s="142" t="s">
        <v>122</v>
      </c>
      <c r="E45" s="143" t="s">
        <v>176</v>
      </c>
      <c r="F45" s="73">
        <v>504300.09</v>
      </c>
      <c r="G45" s="88">
        <v>504300.09</v>
      </c>
      <c r="H45" s="78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">
      <selection activeCell="I9" sqref="I9"/>
    </sheetView>
  </sheetViews>
  <sheetFormatPr defaultColWidth="9.16015625" defaultRowHeight="11.25"/>
  <cols>
    <col min="1" max="5" width="38.5" style="119" customWidth="1"/>
    <col min="6" max="247" width="9.16015625" style="119" customWidth="1"/>
    <col min="248" max="16384" width="9.16015625" style="119" customWidth="1"/>
  </cols>
  <sheetData>
    <row r="1" spans="1:5" ht="19.5" customHeight="1">
      <c r="A1" s="120"/>
      <c r="B1" s="120"/>
      <c r="C1" s="120"/>
      <c r="D1" s="120"/>
      <c r="E1" s="121"/>
    </row>
    <row r="2" spans="1:5" ht="19.5" customHeight="1">
      <c r="A2" s="122" t="s">
        <v>177</v>
      </c>
      <c r="B2" s="122"/>
      <c r="C2" s="122"/>
      <c r="D2" s="122"/>
      <c r="E2" s="122"/>
    </row>
    <row r="3" spans="1:5" ht="18.75" customHeight="1">
      <c r="A3" s="120"/>
      <c r="B3" s="120"/>
      <c r="C3" s="120"/>
      <c r="D3" s="120"/>
      <c r="E3" s="121" t="s">
        <v>9</v>
      </c>
    </row>
    <row r="4" spans="1:5" ht="17.25" customHeight="1">
      <c r="A4" s="123" t="s">
        <v>178</v>
      </c>
      <c r="B4" s="123" t="s">
        <v>179</v>
      </c>
      <c r="C4" s="123" t="s">
        <v>110</v>
      </c>
      <c r="D4" s="123"/>
      <c r="E4" s="123"/>
    </row>
    <row r="5" spans="1:5" ht="40.5" customHeight="1">
      <c r="A5" s="123"/>
      <c r="B5" s="123"/>
      <c r="C5" s="123" t="s">
        <v>88</v>
      </c>
      <c r="D5" s="123" t="s">
        <v>180</v>
      </c>
      <c r="E5" s="123" t="s">
        <v>181</v>
      </c>
    </row>
    <row r="6" spans="1:5" ht="19.5" customHeight="1">
      <c r="A6" s="123"/>
      <c r="B6" s="123"/>
      <c r="C6" s="123"/>
      <c r="D6" s="123"/>
      <c r="E6" s="123"/>
    </row>
    <row r="7" spans="1:5" ht="19.5" customHeight="1">
      <c r="A7" s="123" t="s">
        <v>97</v>
      </c>
      <c r="B7" s="123" t="s">
        <v>97</v>
      </c>
      <c r="C7" s="123">
        <v>1</v>
      </c>
      <c r="D7" s="123">
        <v>2</v>
      </c>
      <c r="E7" s="123">
        <v>3</v>
      </c>
    </row>
    <row r="8" spans="1:5" ht="19.5" customHeight="1">
      <c r="A8" s="124" t="s">
        <v>182</v>
      </c>
      <c r="B8" s="125" t="s">
        <v>122</v>
      </c>
      <c r="C8" s="126">
        <f>C9+C20+C35</f>
        <v>8645586.23</v>
      </c>
      <c r="D8" s="126">
        <f>D9+D20+D35</f>
        <v>7905980.9</v>
      </c>
      <c r="E8" s="126">
        <f>E9+E20+E35</f>
        <v>739605.3300000001</v>
      </c>
    </row>
    <row r="9" spans="1:5" ht="19.5" customHeight="1">
      <c r="A9" s="127" t="s">
        <v>183</v>
      </c>
      <c r="B9" s="127" t="s">
        <v>112</v>
      </c>
      <c r="C9" s="126">
        <f>SUM(C10:C19)</f>
        <v>7465580.9</v>
      </c>
      <c r="D9" s="126">
        <f>SUM(D10:D19)</f>
        <v>7465580.9</v>
      </c>
      <c r="E9" s="126">
        <f>SUM(E10:E19)</f>
        <v>0</v>
      </c>
    </row>
    <row r="10" spans="1:5" ht="19.5" customHeight="1">
      <c r="A10" s="125" t="s">
        <v>184</v>
      </c>
      <c r="B10" s="125" t="s">
        <v>185</v>
      </c>
      <c r="C10" s="126">
        <f aca="true" t="shared" si="0" ref="C10:C19">SUM(D10:E10)</f>
        <v>2481193.2</v>
      </c>
      <c r="D10" s="73">
        <v>2481193.2</v>
      </c>
      <c r="E10" s="128"/>
    </row>
    <row r="11" spans="1:5" ht="19.5" customHeight="1">
      <c r="A11" s="125" t="s">
        <v>186</v>
      </c>
      <c r="B11" s="125" t="s">
        <v>187</v>
      </c>
      <c r="C11" s="126">
        <f t="shared" si="0"/>
        <v>4104</v>
      </c>
      <c r="D11" s="73">
        <v>4104</v>
      </c>
      <c r="E11" s="128"/>
    </row>
    <row r="12" spans="1:5" ht="19.5" customHeight="1">
      <c r="A12" s="125" t="s">
        <v>188</v>
      </c>
      <c r="B12" s="125" t="s">
        <v>189</v>
      </c>
      <c r="C12" s="126">
        <f t="shared" si="0"/>
        <v>5006.4</v>
      </c>
      <c r="D12" s="73">
        <v>5006.4</v>
      </c>
      <c r="E12" s="128"/>
    </row>
    <row r="13" spans="1:5" ht="19.5" customHeight="1">
      <c r="A13" s="125" t="s">
        <v>190</v>
      </c>
      <c r="B13" s="125" t="s">
        <v>151</v>
      </c>
      <c r="C13" s="126">
        <f t="shared" si="0"/>
        <v>2934469.7</v>
      </c>
      <c r="D13" s="73">
        <v>2934469.7</v>
      </c>
      <c r="E13" s="126"/>
    </row>
    <row r="14" spans="1:5" ht="19.5" customHeight="1">
      <c r="A14" s="125" t="s">
        <v>191</v>
      </c>
      <c r="B14" s="125" t="s">
        <v>192</v>
      </c>
      <c r="C14" s="126">
        <f t="shared" si="0"/>
        <v>672400.13</v>
      </c>
      <c r="D14" s="73">
        <v>672400.13</v>
      </c>
      <c r="E14" s="126"/>
    </row>
    <row r="15" spans="1:5" ht="19.5" customHeight="1">
      <c r="A15" s="125" t="s">
        <v>193</v>
      </c>
      <c r="B15" s="125" t="s">
        <v>194</v>
      </c>
      <c r="C15" s="126">
        <f t="shared" si="0"/>
        <v>336200.07</v>
      </c>
      <c r="D15" s="73">
        <v>336200.07</v>
      </c>
      <c r="E15" s="126"/>
    </row>
    <row r="16" spans="1:5" ht="19.5" customHeight="1">
      <c r="A16" s="125" t="s">
        <v>195</v>
      </c>
      <c r="B16" s="125" t="s">
        <v>196</v>
      </c>
      <c r="C16" s="126">
        <f t="shared" si="0"/>
        <v>344091.07</v>
      </c>
      <c r="D16" s="73">
        <v>344091.07</v>
      </c>
      <c r="E16" s="126"/>
    </row>
    <row r="17" spans="1:5" ht="19.5" customHeight="1">
      <c r="A17" s="125" t="s">
        <v>197</v>
      </c>
      <c r="B17" s="125" t="s">
        <v>198</v>
      </c>
      <c r="C17" s="126">
        <f t="shared" si="0"/>
        <v>113774.43</v>
      </c>
      <c r="D17" s="73">
        <v>113774.43</v>
      </c>
      <c r="E17" s="128"/>
    </row>
    <row r="18" spans="1:5" ht="19.5" customHeight="1">
      <c r="A18" s="125" t="s">
        <v>199</v>
      </c>
      <c r="B18" s="125" t="s">
        <v>200</v>
      </c>
      <c r="C18" s="126">
        <f t="shared" si="0"/>
        <v>70041.81</v>
      </c>
      <c r="D18" s="73">
        <f>7004.19+63037.62</f>
        <v>70041.81</v>
      </c>
      <c r="E18" s="128"/>
    </row>
    <row r="19" spans="1:5" ht="19.5" customHeight="1">
      <c r="A19" s="125" t="s">
        <v>201</v>
      </c>
      <c r="B19" s="125" t="s">
        <v>202</v>
      </c>
      <c r="C19" s="126">
        <f t="shared" si="0"/>
        <v>504300.09</v>
      </c>
      <c r="D19" s="73">
        <v>504300.09</v>
      </c>
      <c r="E19" s="126"/>
    </row>
    <row r="20" spans="1:5" ht="19.5" customHeight="1">
      <c r="A20" s="127" t="s">
        <v>203</v>
      </c>
      <c r="B20" s="127" t="s">
        <v>113</v>
      </c>
      <c r="C20" s="126">
        <f>SUM(C21:C34)</f>
        <v>822165.3300000001</v>
      </c>
      <c r="D20" s="126">
        <f>SUM(D21:D34)</f>
        <v>82560</v>
      </c>
      <c r="E20" s="126">
        <f>SUM(E21:E34)</f>
        <v>739605.3300000001</v>
      </c>
    </row>
    <row r="21" spans="1:5" ht="19.5" customHeight="1">
      <c r="A21" s="125" t="s">
        <v>204</v>
      </c>
      <c r="B21" s="125" t="s">
        <v>205</v>
      </c>
      <c r="C21" s="126">
        <f aca="true" t="shared" si="1" ref="C21:C34">SUM(D21:E21)</f>
        <v>210710</v>
      </c>
      <c r="D21" s="126"/>
      <c r="E21" s="78">
        <v>210710</v>
      </c>
    </row>
    <row r="22" spans="1:5" ht="19.5" customHeight="1">
      <c r="A22" s="125" t="s">
        <v>206</v>
      </c>
      <c r="B22" s="125" t="s">
        <v>207</v>
      </c>
      <c r="C22" s="126">
        <f t="shared" si="1"/>
        <v>40000</v>
      </c>
      <c r="D22" s="126"/>
      <c r="E22" s="126">
        <v>40000</v>
      </c>
    </row>
    <row r="23" spans="1:5" ht="19.5" customHeight="1">
      <c r="A23" s="125" t="s">
        <v>208</v>
      </c>
      <c r="B23" s="125" t="s">
        <v>209</v>
      </c>
      <c r="C23" s="126">
        <f t="shared" si="1"/>
        <v>10000</v>
      </c>
      <c r="D23" s="126"/>
      <c r="E23" s="126">
        <v>10000</v>
      </c>
    </row>
    <row r="24" spans="1:5" ht="19.5" customHeight="1">
      <c r="A24" s="125" t="s">
        <v>210</v>
      </c>
      <c r="B24" s="125" t="s">
        <v>211</v>
      </c>
      <c r="C24" s="126">
        <f t="shared" si="1"/>
        <v>50000</v>
      </c>
      <c r="D24" s="126"/>
      <c r="E24" s="126">
        <v>50000</v>
      </c>
    </row>
    <row r="25" spans="1:5" ht="19.5" customHeight="1">
      <c r="A25" s="125" t="s">
        <v>212</v>
      </c>
      <c r="B25" s="125" t="s">
        <v>213</v>
      </c>
      <c r="C25" s="126">
        <f t="shared" si="1"/>
        <v>30000</v>
      </c>
      <c r="D25" s="126"/>
      <c r="E25" s="126">
        <v>30000</v>
      </c>
    </row>
    <row r="26" spans="1:5" ht="19.5" customHeight="1">
      <c r="A26" s="125" t="s">
        <v>214</v>
      </c>
      <c r="B26" s="125" t="s">
        <v>215</v>
      </c>
      <c r="C26" s="126">
        <f t="shared" si="1"/>
        <v>0</v>
      </c>
      <c r="D26" s="126"/>
      <c r="E26" s="126"/>
    </row>
    <row r="27" spans="1:5" ht="19.5" customHeight="1">
      <c r="A27" s="125" t="s">
        <v>216</v>
      </c>
      <c r="B27" s="125" t="s">
        <v>217</v>
      </c>
      <c r="C27" s="126">
        <f t="shared" si="1"/>
        <v>20000</v>
      </c>
      <c r="D27" s="126"/>
      <c r="E27" s="126">
        <v>20000</v>
      </c>
    </row>
    <row r="28" spans="1:5" ht="19.5" customHeight="1">
      <c r="A28" s="125" t="s">
        <v>218</v>
      </c>
      <c r="B28" s="125" t="s">
        <v>219</v>
      </c>
      <c r="C28" s="126">
        <f t="shared" si="1"/>
        <v>20000</v>
      </c>
      <c r="D28" s="126"/>
      <c r="E28" s="126">
        <v>20000</v>
      </c>
    </row>
    <row r="29" spans="1:5" ht="19.5" customHeight="1">
      <c r="A29" s="125" t="s">
        <v>220</v>
      </c>
      <c r="B29" s="125" t="s">
        <v>221</v>
      </c>
      <c r="C29" s="126">
        <f t="shared" si="1"/>
        <v>0</v>
      </c>
      <c r="D29" s="126"/>
      <c r="E29" s="126"/>
    </row>
    <row r="30" spans="1:5" ht="19.5" customHeight="1">
      <c r="A30" s="125" t="s">
        <v>222</v>
      </c>
      <c r="B30" s="125" t="s">
        <v>223</v>
      </c>
      <c r="C30" s="126">
        <f t="shared" si="1"/>
        <v>0</v>
      </c>
      <c r="D30" s="126"/>
      <c r="E30" s="126"/>
    </row>
    <row r="31" spans="1:5" ht="19.5" customHeight="1">
      <c r="A31" s="125" t="s">
        <v>224</v>
      </c>
      <c r="B31" s="125" t="s">
        <v>225</v>
      </c>
      <c r="C31" s="126">
        <f t="shared" si="1"/>
        <v>0</v>
      </c>
      <c r="D31" s="126"/>
      <c r="E31" s="126"/>
    </row>
    <row r="32" spans="1:5" ht="19.5" customHeight="1">
      <c r="A32" s="125" t="s">
        <v>226</v>
      </c>
      <c r="B32" s="125" t="s">
        <v>140</v>
      </c>
      <c r="C32" s="126">
        <f t="shared" si="1"/>
        <v>108395.33</v>
      </c>
      <c r="D32" s="126"/>
      <c r="E32" s="78">
        <v>108395.33</v>
      </c>
    </row>
    <row r="33" spans="1:5" ht="19.5" customHeight="1">
      <c r="A33" s="125" t="s">
        <v>227</v>
      </c>
      <c r="B33" s="125" t="s">
        <v>228</v>
      </c>
      <c r="C33" s="126">
        <f t="shared" si="1"/>
        <v>0</v>
      </c>
      <c r="D33" s="126"/>
      <c r="E33" s="126"/>
    </row>
    <row r="34" spans="1:5" ht="19.5" customHeight="1">
      <c r="A34" s="125" t="s">
        <v>229</v>
      </c>
      <c r="B34" s="125" t="s">
        <v>230</v>
      </c>
      <c r="C34" s="126">
        <f t="shared" si="1"/>
        <v>333060</v>
      </c>
      <c r="D34" s="126">
        <v>82560</v>
      </c>
      <c r="E34" s="78">
        <f>172000+58500+20000</f>
        <v>250500</v>
      </c>
    </row>
    <row r="35" spans="1:5" ht="19.5" customHeight="1">
      <c r="A35" s="127" t="s">
        <v>231</v>
      </c>
      <c r="B35" s="127" t="s">
        <v>114</v>
      </c>
      <c r="C35" s="126">
        <f>SUM(C36:C38)</f>
        <v>357840</v>
      </c>
      <c r="D35" s="126">
        <f>SUM(D36:D38)</f>
        <v>357840</v>
      </c>
      <c r="E35" s="126">
        <f>SUM(E36:E38)</f>
        <v>0</v>
      </c>
    </row>
    <row r="36" spans="1:5" ht="19.5" customHeight="1">
      <c r="A36" s="125" t="s">
        <v>232</v>
      </c>
      <c r="B36" s="125" t="s">
        <v>233</v>
      </c>
      <c r="C36" s="126">
        <f aca="true" t="shared" si="2" ref="C36:C38">SUM(D36:E36)</f>
        <v>0</v>
      </c>
      <c r="D36" s="126"/>
      <c r="E36" s="126"/>
    </row>
    <row r="37" spans="1:5" ht="19.5" customHeight="1">
      <c r="A37" s="125" t="s">
        <v>234</v>
      </c>
      <c r="B37" s="125" t="s">
        <v>235</v>
      </c>
      <c r="C37" s="126">
        <f t="shared" si="2"/>
        <v>357840</v>
      </c>
      <c r="D37" s="73">
        <f>87840+270000</f>
        <v>357840</v>
      </c>
      <c r="E37" s="126"/>
    </row>
    <row r="38" spans="1:5" ht="19.5" customHeight="1">
      <c r="A38" s="125" t="s">
        <v>236</v>
      </c>
      <c r="B38" s="125" t="s">
        <v>237</v>
      </c>
      <c r="C38" s="126">
        <f t="shared" si="2"/>
        <v>0</v>
      </c>
      <c r="D38" s="126"/>
      <c r="E38" s="126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8"/>
      <c r="B1" s="98"/>
      <c r="C1" s="98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98"/>
      <c r="S1" s="98"/>
      <c r="T1" s="114" t="s">
        <v>238</v>
      </c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</row>
    <row r="2" spans="1:245" ht="19.5" customHeight="1">
      <c r="A2" s="101" t="s">
        <v>239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</row>
    <row r="3" spans="1:245" ht="18" customHeight="1">
      <c r="A3" s="103"/>
      <c r="B3" s="103"/>
      <c r="C3" s="103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98"/>
      <c r="S3" s="98"/>
      <c r="T3" s="115" t="s">
        <v>9</v>
      </c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</row>
    <row r="4" spans="1:245" ht="18" customHeight="1">
      <c r="A4" s="53" t="s">
        <v>75</v>
      </c>
      <c r="B4" s="53"/>
      <c r="C4" s="75"/>
      <c r="D4" s="60" t="s">
        <v>76</v>
      </c>
      <c r="E4" s="56" t="s">
        <v>240</v>
      </c>
      <c r="F4" s="58" t="s">
        <v>241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</row>
    <row r="5" spans="1:245" ht="15.75" customHeight="1">
      <c r="A5" s="59" t="s">
        <v>79</v>
      </c>
      <c r="B5" s="59" t="s">
        <v>80</v>
      </c>
      <c r="C5" s="60" t="s">
        <v>81</v>
      </c>
      <c r="D5" s="106"/>
      <c r="E5" s="56"/>
      <c r="F5" s="60" t="s">
        <v>88</v>
      </c>
      <c r="G5" s="107" t="s">
        <v>110</v>
      </c>
      <c r="H5" s="108"/>
      <c r="I5" s="108"/>
      <c r="J5" s="108"/>
      <c r="K5" s="112" t="s">
        <v>111</v>
      </c>
      <c r="L5" s="112"/>
      <c r="M5" s="112"/>
      <c r="N5" s="112"/>
      <c r="O5" s="112"/>
      <c r="P5" s="112"/>
      <c r="Q5" s="112"/>
      <c r="R5" s="112"/>
      <c r="S5" s="112"/>
      <c r="T5" s="112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</row>
    <row r="6" spans="1:245" ht="43.5" customHeight="1">
      <c r="A6" s="62"/>
      <c r="B6" s="62"/>
      <c r="C6" s="65"/>
      <c r="D6" s="109"/>
      <c r="E6" s="64"/>
      <c r="F6" s="65"/>
      <c r="G6" s="57" t="s">
        <v>91</v>
      </c>
      <c r="H6" s="110" t="s">
        <v>112</v>
      </c>
      <c r="I6" s="110" t="s">
        <v>113</v>
      </c>
      <c r="J6" s="110" t="s">
        <v>114</v>
      </c>
      <c r="K6" s="68" t="s">
        <v>91</v>
      </c>
      <c r="L6" s="68" t="s">
        <v>112</v>
      </c>
      <c r="M6" s="68" t="s">
        <v>113</v>
      </c>
      <c r="N6" s="68" t="s">
        <v>114</v>
      </c>
      <c r="O6" s="113" t="s">
        <v>132</v>
      </c>
      <c r="P6" s="113" t="s">
        <v>133</v>
      </c>
      <c r="Q6" s="113" t="s">
        <v>134</v>
      </c>
      <c r="R6" s="113" t="s">
        <v>135</v>
      </c>
      <c r="S6" s="64" t="s">
        <v>136</v>
      </c>
      <c r="T6" s="64" t="s">
        <v>121</v>
      </c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</row>
    <row r="7" spans="1:245" ht="19.5" customHeight="1">
      <c r="A7" s="62" t="s">
        <v>97</v>
      </c>
      <c r="B7" s="62" t="s">
        <v>97</v>
      </c>
      <c r="C7" s="62" t="s">
        <v>97</v>
      </c>
      <c r="D7" s="62" t="s">
        <v>97</v>
      </c>
      <c r="E7" s="62" t="s">
        <v>97</v>
      </c>
      <c r="F7" s="62">
        <v>1</v>
      </c>
      <c r="G7" s="62">
        <f aca="true" t="shared" si="0" ref="G7:T7">F7+1</f>
        <v>2</v>
      </c>
      <c r="H7" s="62">
        <f t="shared" si="0"/>
        <v>3</v>
      </c>
      <c r="I7" s="62">
        <f t="shared" si="0"/>
        <v>4</v>
      </c>
      <c r="J7" s="62">
        <f t="shared" si="0"/>
        <v>5</v>
      </c>
      <c r="K7" s="62">
        <f t="shared" si="0"/>
        <v>6</v>
      </c>
      <c r="L7" s="62">
        <f t="shared" si="0"/>
        <v>7</v>
      </c>
      <c r="M7" s="62">
        <f t="shared" si="0"/>
        <v>8</v>
      </c>
      <c r="N7" s="62">
        <f t="shared" si="0"/>
        <v>9</v>
      </c>
      <c r="O7" s="62">
        <f t="shared" si="0"/>
        <v>10</v>
      </c>
      <c r="P7" s="62">
        <f t="shared" si="0"/>
        <v>11</v>
      </c>
      <c r="Q7" s="62">
        <f t="shared" si="0"/>
        <v>12</v>
      </c>
      <c r="R7" s="62">
        <f t="shared" si="0"/>
        <v>13</v>
      </c>
      <c r="S7" s="62">
        <f t="shared" si="0"/>
        <v>14</v>
      </c>
      <c r="T7" s="62">
        <f t="shared" si="0"/>
        <v>15</v>
      </c>
      <c r="U7" s="116"/>
      <c r="V7" s="117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</row>
    <row r="8" spans="1:245" ht="19.5" customHeight="1">
      <c r="A8" s="83"/>
      <c r="B8" s="84"/>
      <c r="C8" s="111"/>
      <c r="D8" s="82"/>
      <c r="E8" s="69"/>
      <c r="F8" s="78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118"/>
      <c r="V8" s="11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乐杨羊</cp:lastModifiedBy>
  <dcterms:created xsi:type="dcterms:W3CDTF">2022-06-07T02:05:53Z</dcterms:created>
  <dcterms:modified xsi:type="dcterms:W3CDTF">2022-08-23T09:31:24Z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DD50CDC874CE42ABAB944C750CC7D324</vt:lpwstr>
  </property>
  <property fmtid="{D5CDD505-2E9C-101B-9397-08002B2CF9AE}" pid="4" name="KSOProductBuildV">
    <vt:lpwstr>2052-11.1.0.12302</vt:lpwstr>
  </property>
</Properties>
</file>